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yame\020企画課\R6_企画課\B財政\a財政\02_財政調査\20250303_【県市町村課（313〆等）】令和５年度財政状況資料集の作成及び提出について（依頼）\05_回答\"/>
    </mc:Choice>
  </mc:AlternateContent>
  <bookViews>
    <workbookView xWindow="0" yWindow="0" windowWidth="28800" windowHeight="14115" tabRatio="911"/>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U35" i="10"/>
  <c r="C35" i="10"/>
  <c r="CO34" i="10"/>
  <c r="BE34" i="10"/>
  <c r="U34" i="10"/>
  <c r="C34" i="10"/>
  <c r="AM34" i="10" l="1"/>
  <c r="AM35" i="10"/>
  <c r="BW34" i="10"/>
  <c r="BW35" i="10" s="1"/>
  <c r="BW36" i="10" s="1"/>
  <c r="BW37" i="10" s="1"/>
  <c r="BW38" i="10" s="1"/>
  <c r="BW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<sst xmlns="http://schemas.openxmlformats.org/spreadsheetml/2006/main" count="1086" uniqueCount="562">
  <si>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</si>
  <si>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</si>
  <si>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</si>
  <si>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</si>
  <si>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</si>
  <si>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</si>
  <si>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</si>
  <si>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</si>
  <si>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</si>
  <si>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</si>
  <si>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</si>
  <si>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</si>
  <si>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</si>
  <si>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</si>
  <si>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</si>
  <si>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</si>
  <si>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</si>
  <si>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</si>
  <si>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</si>
  <si>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</si>
  <si>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</si>
  <si>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</si>
  <si>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</si>
  <si>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</si>
  <si>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</si>
  <si>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</si>
  <si>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</si>
  <si>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</si>
  <si>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</si>
  <si>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</si>
  <si>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</si>
  <si>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</si>
  <si>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</si>
  <si>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</si>
  <si>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</si>
  <si>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</si>
  <si>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</si>
  <si>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</si>
  <si>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</si>
  <si>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</si>
  <si>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</si>
  <si>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</si>
  <si>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</si>
  <si>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</si>
  <si>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</si>
  <si>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</si>
  <si>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</si>
  <si>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</si>
  <si>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</si>
  <si>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</si>
  <si>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</si>
  <si>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</si>
  <si>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</si>
  <si>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</si>
  <si>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</si>
  <si>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</si>
  <si>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</si>
  <si>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</si>
  <si>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</si>
  <si>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</si>
  <si>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</si>
  <si>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</si>
  <si>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</si>
  <si>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</si>
  <si>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</si>
  <si>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</si>
  <si>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</si>
  <si>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</si>
  <si>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</si>
  <si>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</si>
  <si>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</si>
  <si>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</si>
  <si>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</si>
  <si>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</si>
  <si>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</si>
  <si>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</si>
  <si>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</si>
  <si>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</si>
  <si>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</si>
  <si>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</si>
  <si>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</si>
  <si>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Ⅴ－１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</si>
  <si>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</si>
  <si>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</si>
  <si>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</si>
  <si>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</si>
  <si>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</si>
  <si>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</si>
  <si>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</si>
  <si>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</si>
  <si>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</si>
  <si>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</si>
  <si>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</si>
  <si>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</si>
  <si>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高根沢町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</si>
  <si>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</si>
  <si>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</si>
  <si>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</si>
  <si>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</si>
  <si>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</si>
  <si>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</si>
  <si>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</si>
  <si>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</si>
  <si>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</si>
  <si>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</si>
  <si>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</si>
  <si>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</si>
  <si>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</si>
  <si>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</si>
  <si>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</si>
  <si>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</si>
  <si>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</si>
  <si>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</si>
  <si>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</si>
  <si>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</si>
  <si>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</si>
  <si>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</si>
  <si>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</si>
  <si>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</si>
  <si>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</si>
  <si>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</si>
  <si>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</si>
  <si>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</si>
  <si>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</si>
  <si>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</si>
  <si>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</si>
  <si>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</si>
  <si>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</si>
  <si>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</si>
  <si>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</si>
  <si>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</si>
  <si>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</si>
  <si>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</si>
  <si>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</si>
  <si>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</si>
  <si>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</si>
  <si>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</si>
  <si>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</si>
  <si>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</si>
  <si>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</si>
  <si>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</si>
  <si>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</si>
  <si>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6"/>
  </si>
  <si>
    <t>うち日本人(％)</t>
    <phoneticPr fontId="5"/>
  </si>
  <si>
    <t>-1.1</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</si>
  <si>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</si>
  <si>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</si>
  <si>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</si>
  <si>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</si>
  <si>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</si>
  <si>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</si>
  <si>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</si>
  <si>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</si>
  <si>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</si>
  <si>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</si>
  <si>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</si>
  <si>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</si>
  <si>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</si>
  <si>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</si>
  <si>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</si>
  <si>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</si>
  <si>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</si>
  <si>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</si>
  <si>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</si>
  <si>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</si>
  <si>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</si>
  <si>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</si>
  <si>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</si>
  <si>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</si>
  <si>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</si>
  <si>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</si>
  <si>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</si>
  <si>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</si>
  <si>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</si>
  <si>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</si>
  <si>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</si>
  <si>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</si>
  <si>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</si>
  <si>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</si>
  <si>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</si>
  <si>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</si>
  <si>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</si>
  <si>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</si>
  <si>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</si>
  <si>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</si>
  <si>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</si>
  <si>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</si>
  <si>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</si>
  <si>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</si>
  <si>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</si>
  <si>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</si>
  <si>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</si>
  <si>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</si>
  <si>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</si>
  <si>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</si>
  <si>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</si>
  <si>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</si>
  <si>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</si>
  <si>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</si>
  <si>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</si>
  <si>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</si>
  <si>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</si>
  <si>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</si>
  <si>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</si>
  <si>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栃木県高根沢町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</si>
  <si>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</si>
  <si>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</si>
  <si>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</si>
  <si>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</si>
  <si>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</si>
  <si>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</si>
  <si>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</si>
  <si>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</si>
  <si>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</si>
  <si>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</si>
  <si>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</si>
  <si>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</si>
  <si>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</si>
  <si>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</si>
  <si>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</si>
  <si>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</si>
  <si>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</si>
  <si>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</si>
  <si>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</si>
  <si>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</si>
  <si>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</si>
  <si>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</si>
  <si>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</si>
  <si>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</si>
  <si>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</si>
  <si>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</si>
  <si>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</si>
  <si>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</si>
  <si>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</si>
  <si>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</si>
  <si>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</si>
  <si>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</si>
  <si>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</si>
  <si>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</si>
  <si>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</si>
  <si>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</si>
  <si>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</si>
  <si>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</si>
  <si>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</si>
  <si>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</si>
  <si>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</si>
  <si>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</si>
  <si>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</si>
  <si>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</si>
  <si>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</si>
  <si>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</si>
  <si>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</si>
  <si>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</si>
  <si>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</si>
  <si>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</si>
  <si>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</si>
  <si>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</si>
  <si>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</si>
  <si>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</si>
  <si>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</si>
  <si>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</si>
  <si>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</si>
  <si>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</si>
  <si>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</si>
  <si>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</si>
  <si>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</si>
  <si>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</si>
  <si>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</si>
  <si>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</si>
  <si>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</si>
  <si>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</si>
  <si>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</si>
  <si>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</si>
  <si>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</si>
  <si>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</si>
  <si>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</si>
  <si>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</si>
  <si>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</si>
  <si>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</si>
  <si>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</si>
  <si>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</si>
  <si>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</si>
  <si>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</si>
  <si>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</si>
  <si>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</si>
  <si>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</si>
  <si>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</si>
  <si>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</si>
  <si>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</si>
  <si>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</si>
  <si>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</si>
  <si>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</si>
  <si>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</si>
  <si>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</si>
  <si>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</si>
  <si>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</si>
  <si>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</si>
  <si>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</si>
  <si>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</si>
  <si>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</si>
  <si>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</si>
  <si>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</si>
  <si>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</si>
  <si>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</si>
  <si>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</si>
  <si>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</si>
  <si>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</si>
  <si>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</si>
  <si>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</si>
  <si>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</si>
  <si>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</si>
  <si>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</si>
  <si>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</si>
  <si>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</si>
  <si>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</si>
  <si>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</si>
  <si>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</si>
  <si>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</si>
  <si>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</si>
  <si>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</si>
  <si>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</si>
  <si>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</si>
  <si>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</si>
  <si>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</si>
  <si>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</si>
  <si>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</si>
  <si>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</si>
  <si>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</si>
  <si>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</si>
  <si>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</si>
  <si>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</si>
  <si>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</si>
  <si>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</si>
  <si>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</si>
  <si>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</si>
  <si>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</si>
  <si>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</si>
  <si>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</si>
  <si>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</si>
  <si>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</si>
  <si>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</si>
  <si>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</si>
  <si>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</si>
  <si>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</si>
  <si>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</si>
  <si>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</si>
  <si>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</si>
  <si>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</si>
  <si>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</si>
  <si>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</si>
  <si>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</si>
  <si>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</si>
  <si>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</si>
  <si>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</si>
  <si>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</si>
  <si>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栃木県高根沢町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</si>
  <si>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</si>
  <si>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</si>
  <si>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</si>
  <si>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</si>
  <si>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</si>
  <si>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</si>
  <si>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</si>
  <si>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</si>
  <si>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</si>
  <si>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</si>
  <si>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</si>
  <si>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</si>
  <si>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</si>
  <si>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</si>
  <si>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</si>
  <si>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</si>
  <si>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</si>
  <si>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</si>
  <si>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</si>
  <si>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</si>
  <si>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高根沢町宝積寺駅西第一土地区画整理事業特別会計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</si>
  <si>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</si>
  <si>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</si>
  <si>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</si>
  <si>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</si>
  <si>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</si>
  <si>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</si>
  <si>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</si>
  <si>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</si>
  <si>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</si>
  <si>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</si>
  <si>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</si>
  <si>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</si>
  <si>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</si>
  <si>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高根沢町国民健康保険特別会計</t>
    <phoneticPr fontId="5"/>
  </si>
  <si>
    <t>高根沢町介護保険特別会計</t>
    <phoneticPr fontId="5"/>
  </si>
  <si>
    <t>高根沢町後期高齢者医療特別会計</t>
    <phoneticPr fontId="5"/>
  </si>
  <si>
    <t>高根沢町水道事業会計</t>
    <phoneticPr fontId="5"/>
  </si>
  <si>
    <t>法適用企業</t>
    <phoneticPr fontId="5"/>
  </si>
  <si>
    <t>高根沢町下水道事業会計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</si>
  <si>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</si>
  <si>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</si>
  <si>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</si>
  <si>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</si>
  <si>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</si>
  <si>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</si>
  <si>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</si>
  <si>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</si>
  <si>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</si>
  <si>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</si>
  <si>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</si>
  <si>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</si>
  <si>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</si>
  <si>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</si>
  <si>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</si>
  <si>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</si>
  <si>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</si>
  <si>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</si>
  <si>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</si>
  <si>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</si>
  <si>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</si>
  <si>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</si>
  <si>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</si>
  <si>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</si>
  <si>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</si>
  <si>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</si>
  <si>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</si>
  <si>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</si>
  <si>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</si>
  <si>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</si>
  <si>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</si>
  <si>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</si>
  <si>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</si>
  <si>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</si>
  <si>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</si>
  <si>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</si>
  <si>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</si>
  <si>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</si>
  <si>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</si>
  <si>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</si>
  <si>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</si>
  <si>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</si>
  <si>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</si>
  <si>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</si>
  <si>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</si>
  <si>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</si>
  <si>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</si>
  <si>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</si>
  <si>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</si>
  <si>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</si>
  <si>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</si>
  <si>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</si>
  <si>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</si>
  <si>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</si>
  <si>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</si>
  <si>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</si>
  <si>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</si>
  <si>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</si>
  <si>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</si>
  <si>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</si>
  <si>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</si>
  <si>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</si>
  <si>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</si>
  <si>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</si>
  <si>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</si>
  <si>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</si>
  <si>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</si>
  <si>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</si>
  <si>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</si>
  <si>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</si>
  <si>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</si>
  <si>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</si>
  <si>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</si>
  <si>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</si>
  <si>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</si>
  <si>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</si>
  <si>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</si>
  <si>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</si>
  <si>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</si>
  <si>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</si>
  <si>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</si>
  <si>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</si>
  <si>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</si>
  <si>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</si>
  <si>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</si>
  <si>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</si>
  <si>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</si>
  <si>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</si>
  <si>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</si>
  <si>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</si>
  <si>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</si>
  <si>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</si>
  <si>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</si>
  <si>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</si>
  <si>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</si>
  <si>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</si>
  <si>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</si>
  <si>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</si>
  <si>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</si>
  <si>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</si>
  <si>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</si>
  <si>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</si>
  <si>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</si>
  <si>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</si>
  <si>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</si>
  <si>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</si>
  <si>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</si>
  <si>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</si>
  <si>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</si>
  <si>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</si>
  <si>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</si>
  <si>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</si>
  <si>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</si>
  <si>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</si>
  <si>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</si>
  <si>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</si>
  <si>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</si>
  <si>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</si>
  <si>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</si>
  <si>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</si>
  <si>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</si>
  <si>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</si>
  <si>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</si>
  <si>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</si>
  <si>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</si>
  <si>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</si>
  <si>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</si>
  <si>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</si>
  <si>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</si>
  <si>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</si>
  <si>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</si>
  <si>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</si>
  <si>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</si>
  <si>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</si>
  <si>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</si>
  <si>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2.11</t>
  </si>
  <si>
    <t>▲ 0.78</t>
  </si>
  <si>
    <t>▲ 1.63</t>
  </si>
  <si>
    <t>高根沢町水道事業会計</t>
  </si>
  <si>
    <t>一般会計</t>
  </si>
  <si>
    <t>高根沢町下水道事業会計</t>
  </si>
  <si>
    <t>高根沢町国民健康保険特別会計</t>
  </si>
  <si>
    <t>高根沢町介護保険特別会計</t>
  </si>
  <si>
    <t>高根沢町後期高齢者医療特別会計</t>
  </si>
  <si>
    <t>高根沢町宝積寺駅西第一土地区画整理事業特別会計</t>
  </si>
  <si>
    <t>その他会計（赤字）</t>
  </si>
  <si>
    <t>その他会計（黒字）</t>
  </si>
  <si>
    <t>R01</t>
    <phoneticPr fontId="5"/>
  </si>
  <si>
    <t>R02</t>
    <phoneticPr fontId="5"/>
  </si>
  <si>
    <t>R03</t>
    <phoneticPr fontId="5"/>
  </si>
  <si>
    <t>R04</t>
    <phoneticPr fontId="5"/>
  </si>
  <si>
    <t>R05</t>
    <phoneticPr fontId="5"/>
  </si>
  <si>
    <t>庁舎整備基金</t>
    <rPh sb="0" eb="6">
      <t>チョウシャセイビキキン</t>
    </rPh>
    <phoneticPr fontId="5"/>
  </si>
  <si>
    <t>学校施設整備基金</t>
    <rPh sb="0" eb="4">
      <t>ガッコウシセツ</t>
    </rPh>
    <rPh sb="4" eb="8">
      <t>セイビキキン</t>
    </rPh>
    <phoneticPr fontId="2"/>
  </si>
  <si>
    <t>都市計画施設整備基金</t>
    <phoneticPr fontId="2"/>
  </si>
  <si>
    <t>土地改良事業基金</t>
    <phoneticPr fontId="2"/>
  </si>
  <si>
    <t>企業立地促進基金</t>
    <phoneticPr fontId="2"/>
  </si>
  <si>
    <t>塩谷広域行政組合</t>
    <phoneticPr fontId="2"/>
  </si>
  <si>
    <t>塩谷地方ふるさと市町村圏基金特別会計</t>
    <phoneticPr fontId="2"/>
  </si>
  <si>
    <t>栃木県市町村総合事務組合（一般会計）</t>
    <phoneticPr fontId="2"/>
  </si>
  <si>
    <t>栃木県市町村総合事務組合（特別会計）</t>
    <phoneticPr fontId="2"/>
  </si>
  <si>
    <t>栃木県後期高齢者医療広域連合（一般会計）</t>
    <phoneticPr fontId="2"/>
  </si>
  <si>
    <t>栃木県後期高齢者医療広域連合（特別会計）</t>
    <phoneticPr fontId="2"/>
  </si>
  <si>
    <t>-</t>
    <phoneticPr fontId="2"/>
  </si>
  <si>
    <t>高根沢町後期高齢者医療特別会計</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</si>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</sst>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59119</c:v>
                </c:pt>
                <c:pt idx="1">
                  <c:v>53895</c:v>
                </c:pt>
                <c:pt idx="2">
                  <c:v>56181</c:v>
                </c:pt>
                <c:pt idx="3">
                  <c:v>47730</c:v>
                </c:pt>
                <c:pt idx="4">
                  <c:v>61921</c:v>
                </c:pt>
              </c:numCache>
            </c:numRef>
          </c:val>
          <c:smooth val="0"/>
          <c:extLst>
            <c:ext xmlns:c16="http://schemas.microsoft.com/office/drawing/2014/chart" uri="{C3380CC4-5D6E-409C-BE32-E72D297353CC}">
              <c16:uniqueId val="{00000000-D271-4226-B2C7-A21E3A3AD94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54760</c:v>
                </c:pt>
                <c:pt idx="1">
                  <c:v>50575</c:v>
                </c:pt>
                <c:pt idx="2">
                  <c:v>52678</c:v>
                </c:pt>
                <c:pt idx="3">
                  <c:v>23428</c:v>
                </c:pt>
                <c:pt idx="4">
                  <c:v>22324</c:v>
                </c:pt>
              </c:numCache>
            </c:numRef>
          </c:val>
          <c:smooth val="0"/>
          <c:extLst>
            <c:ext xmlns:c16="http://schemas.microsoft.com/office/drawing/2014/chart" uri="{C3380CC4-5D6E-409C-BE32-E72D297353CC}">
              <c16:uniqueId val="{00000001-D271-4226-B2C7-A21E3A3AD94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11.04</c:v>
                </c:pt>
                <c:pt idx="1">
                  <c:v>8.17</c:v>
                </c:pt>
                <c:pt idx="2">
                  <c:v>6.48</c:v>
                </c:pt>
                <c:pt idx="3">
                  <c:v>5.09</c:v>
                </c:pt>
                <c:pt idx="4">
                  <c:v>5.14</c:v>
                </c:pt>
              </c:numCache>
            </c:numRef>
          </c:val>
          <c:extLst>
            <c:ext xmlns:c16="http://schemas.microsoft.com/office/drawing/2014/chart" uri="{C3380CC4-5D6E-409C-BE32-E72D297353CC}">
              <c16:uniqueId val="{00000000-E379-4F69-8912-7CA64C01017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15.42</c:v>
                </c:pt>
                <c:pt idx="1">
                  <c:v>16.52</c:v>
                </c:pt>
                <c:pt idx="2">
                  <c:v>18.350000000000001</c:v>
                </c:pt>
                <c:pt idx="3">
                  <c:v>19.02</c:v>
                </c:pt>
                <c:pt idx="4">
                  <c:v>18.71</c:v>
                </c:pt>
              </c:numCache>
            </c:numRef>
          </c:val>
          <c:extLst>
            <c:ext xmlns:c16="http://schemas.microsoft.com/office/drawing/2014/chart" uri="{C3380CC4-5D6E-409C-BE32-E72D297353CC}">
              <c16:uniqueId val="{00000001-E379-4F69-8912-7CA64C01017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-2.11</c:v>
                </c:pt>
                <c:pt idx="1">
                  <c:v>-0.78</c:v>
                </c:pt>
                <c:pt idx="2">
                  <c:v>1.6</c:v>
                </c:pt>
                <c:pt idx="3">
                  <c:v>-1.63</c:v>
                </c:pt>
                <c:pt idx="4">
                  <c:v>0.14000000000000001</c:v>
                </c:pt>
              </c:numCache>
            </c:numRef>
          </c:val>
          <c:smooth val="0"/>
          <c:extLst>
            <c:ext xmlns:c16="http://schemas.microsoft.com/office/drawing/2014/chart" uri="{C3380CC4-5D6E-409C-BE32-E72D297353CC}">
              <c16:uniqueId val="{00000002-E379-4F69-8912-7CA64C01017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03D-452C-9191-1D445EBBE49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03D-452C-9191-1D445EBBE49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03D-452C-9191-1D445EBBE49A}"/>
            </c:ext>
          </c:extLst>
        </c:ser>
        <c:ser>
          <c:idx val="3"/>
          <c:order val="3"/>
          <c:tx>
            <c:strRef>
              <c:f>データシート!$A$30</c:f>
              <c:strCache>
                <c:ptCount val="1"/>
                <c:pt idx="0">
                  <c:v>高根沢町宝積寺駅西第一土地区画整理事業特別会計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7.0000000000000007E-2</c:v>
                </c:pt>
                <c:pt idx="2">
                  <c:v>#N/A</c:v>
                </c:pt>
                <c:pt idx="3">
                  <c:v>0</c:v>
                </c:pt>
                <c:pt idx="4">
                  <c:v>#N/A</c:v>
                </c:pt>
                <c:pt idx="5">
                  <c:v>0.03</c:v>
                </c:pt>
                <c:pt idx="6">
                  <c:v>#N/A</c:v>
                </c:pt>
                <c:pt idx="7">
                  <c:v>0.03</c:v>
                </c:pt>
                <c:pt idx="8">
                  <c:v>#N/A</c:v>
                </c:pt>
                <c:pt idx="9">
                  <c:v>0</c:v>
                </c:pt>
              </c:numCache>
            </c:numRef>
          </c:val>
          <c:extLst>
            <c:ext xmlns:c16="http://schemas.microsoft.com/office/drawing/2014/chart" uri="{C3380CC4-5D6E-409C-BE32-E72D297353CC}">
              <c16:uniqueId val="{00000003-A03D-452C-9191-1D445EBBE49A}"/>
            </c:ext>
          </c:extLst>
        </c:ser>
        <c:ser>
          <c:idx val="4"/>
          <c:order val="4"/>
          <c:tx>
            <c:strRef>
              <c:f>データシート!$A$31</c:f>
              <c:strCache>
                <c:ptCount val="1"/>
                <c:pt idx="0">
                  <c:v>高根沢町後期高齢者医療特別会計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0.03</c:v>
                </c:pt>
                <c:pt idx="2">
                  <c:v>#N/A</c:v>
                </c:pt>
                <c:pt idx="3">
                  <c:v>0.03</c:v>
                </c:pt>
                <c:pt idx="4">
                  <c:v>#N/A</c:v>
                </c:pt>
                <c:pt idx="5">
                  <c:v>0.03</c:v>
                </c:pt>
                <c:pt idx="6">
                  <c:v>#N/A</c:v>
                </c:pt>
                <c:pt idx="7">
                  <c:v>0.04</c:v>
                </c:pt>
                <c:pt idx="8">
                  <c:v>#N/A</c:v>
                </c:pt>
                <c:pt idx="9">
                  <c:v>0.03</c:v>
                </c:pt>
              </c:numCache>
            </c:numRef>
          </c:val>
          <c:extLst>
            <c:ext xmlns:c16="http://schemas.microsoft.com/office/drawing/2014/chart" uri="{C3380CC4-5D6E-409C-BE32-E72D297353CC}">
              <c16:uniqueId val="{00000004-A03D-452C-9191-1D445EBBE49A}"/>
            </c:ext>
          </c:extLst>
        </c:ser>
        <c:ser>
          <c:idx val="5"/>
          <c:order val="5"/>
          <c:tx>
            <c:strRef>
              <c:f>データシート!$A$32</c:f>
              <c:strCache>
                <c:ptCount val="1"/>
                <c:pt idx="0">
                  <c:v>高根沢町介護保険特別会計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1.69</c:v>
                </c:pt>
                <c:pt idx="2">
                  <c:v>#N/A</c:v>
                </c:pt>
                <c:pt idx="3">
                  <c:v>1.26</c:v>
                </c:pt>
                <c:pt idx="4">
                  <c:v>#N/A</c:v>
                </c:pt>
                <c:pt idx="5">
                  <c:v>0.68</c:v>
                </c:pt>
                <c:pt idx="6">
                  <c:v>#N/A</c:v>
                </c:pt>
                <c:pt idx="7">
                  <c:v>0.53</c:v>
                </c:pt>
                <c:pt idx="8">
                  <c:v>#N/A</c:v>
                </c:pt>
                <c:pt idx="9">
                  <c:v>0.57999999999999996</c:v>
                </c:pt>
              </c:numCache>
            </c:numRef>
          </c:val>
          <c:extLst>
            <c:ext xmlns:c16="http://schemas.microsoft.com/office/drawing/2014/chart" uri="{C3380CC4-5D6E-409C-BE32-E72D297353CC}">
              <c16:uniqueId val="{00000005-A03D-452C-9191-1D445EBBE49A}"/>
            </c:ext>
          </c:extLst>
        </c:ser>
        <c:ser>
          <c:idx val="6"/>
          <c:order val="6"/>
          <c:tx>
            <c:strRef>
              <c:f>データシート!$A$33</c:f>
              <c:strCache>
                <c:ptCount val="1"/>
                <c:pt idx="0">
                  <c:v>高根沢町国民健康保険特別会計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0.79</c:v>
                </c:pt>
                <c:pt idx="2">
                  <c:v>#N/A</c:v>
                </c:pt>
                <c:pt idx="3">
                  <c:v>0.95</c:v>
                </c:pt>
                <c:pt idx="4">
                  <c:v>#N/A</c:v>
                </c:pt>
                <c:pt idx="5">
                  <c:v>0.95</c:v>
                </c:pt>
                <c:pt idx="6">
                  <c:v>#N/A</c:v>
                </c:pt>
                <c:pt idx="7">
                  <c:v>0.8</c:v>
                </c:pt>
                <c:pt idx="8">
                  <c:v>#N/A</c:v>
                </c:pt>
                <c:pt idx="9">
                  <c:v>0.89</c:v>
                </c:pt>
              </c:numCache>
            </c:numRef>
          </c:val>
          <c:extLst>
            <c:ext xmlns:c16="http://schemas.microsoft.com/office/drawing/2014/chart" uri="{C3380CC4-5D6E-409C-BE32-E72D297353CC}">
              <c16:uniqueId val="{00000006-A03D-452C-9191-1D445EBBE49A}"/>
            </c:ext>
          </c:extLst>
        </c:ser>
        <c:ser>
          <c:idx val="7"/>
          <c:order val="7"/>
          <c:tx>
            <c:strRef>
              <c:f>データシート!$A$34</c:f>
              <c:strCache>
                <c:ptCount val="1"/>
                <c:pt idx="0">
                  <c:v>高根沢町下水道事業会計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2.2400000000000002</c:v>
                </c:pt>
                <c:pt idx="2">
                  <c:v>#N/A</c:v>
                </c:pt>
                <c:pt idx="3">
                  <c:v>2.2999999999999998</c:v>
                </c:pt>
                <c:pt idx="4">
                  <c:v>#N/A</c:v>
                </c:pt>
                <c:pt idx="5">
                  <c:v>2.08</c:v>
                </c:pt>
                <c:pt idx="6">
                  <c:v>#N/A</c:v>
                </c:pt>
                <c:pt idx="7">
                  <c:v>2.19</c:v>
                </c:pt>
                <c:pt idx="8">
                  <c:v>#N/A</c:v>
                </c:pt>
                <c:pt idx="9">
                  <c:v>2.19</c:v>
                </c:pt>
              </c:numCache>
            </c:numRef>
          </c:val>
          <c:extLst>
            <c:ext xmlns:c16="http://schemas.microsoft.com/office/drawing/2014/chart" uri="{C3380CC4-5D6E-409C-BE32-E72D297353CC}">
              <c16:uniqueId val="{00000007-A03D-452C-9191-1D445EBBE49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10.96</c:v>
                </c:pt>
                <c:pt idx="2">
                  <c:v>#N/A</c:v>
                </c:pt>
                <c:pt idx="3">
                  <c:v>8.16</c:v>
                </c:pt>
                <c:pt idx="4">
                  <c:v>#N/A</c:v>
                </c:pt>
                <c:pt idx="5">
                  <c:v>6.44</c:v>
                </c:pt>
                <c:pt idx="6">
                  <c:v>#N/A</c:v>
                </c:pt>
                <c:pt idx="7">
                  <c:v>5.04</c:v>
                </c:pt>
                <c:pt idx="8">
                  <c:v>#N/A</c:v>
                </c:pt>
                <c:pt idx="9">
                  <c:v>5.14</c:v>
                </c:pt>
              </c:numCache>
            </c:numRef>
          </c:val>
          <c:extLst>
            <c:ext xmlns:c16="http://schemas.microsoft.com/office/drawing/2014/chart" uri="{C3380CC4-5D6E-409C-BE32-E72D297353CC}">
              <c16:uniqueId val="{00000008-A03D-452C-9191-1D445EBBE49A}"/>
            </c:ext>
          </c:extLst>
        </c:ser>
        <c:ser>
          <c:idx val="9"/>
          <c:order val="9"/>
          <c:tx>
            <c:strRef>
              <c:f>データシート!$A$36</c:f>
              <c:strCache>
                <c:ptCount val="1"/>
                <c:pt idx="0">
                  <c:v>高根沢町水道事業会計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17.489999999999998</c:v>
                </c:pt>
                <c:pt idx="2">
                  <c:v>#N/A</c:v>
                </c:pt>
                <c:pt idx="3">
                  <c:v>18.79</c:v>
                </c:pt>
                <c:pt idx="4">
                  <c:v>#N/A</c:v>
                </c:pt>
                <c:pt idx="5">
                  <c:v>19</c:v>
                </c:pt>
                <c:pt idx="6">
                  <c:v>#N/A</c:v>
                </c:pt>
                <c:pt idx="7">
                  <c:v>20.65</c:v>
                </c:pt>
                <c:pt idx="8">
                  <c:v>#N/A</c:v>
                </c:pt>
                <c:pt idx="9">
                  <c:v>20.72</c:v>
                </c:pt>
              </c:numCache>
            </c:numRef>
          </c:val>
          <c:extLst>
            <c:ext xmlns:c16="http://schemas.microsoft.com/office/drawing/2014/chart" uri="{C3380CC4-5D6E-409C-BE32-E72D297353CC}">
              <c16:uniqueId val="{00000009-A03D-452C-9191-1D445EBBE49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854</c:v>
                </c:pt>
                <c:pt idx="5">
                  <c:v>857</c:v>
                </c:pt>
                <c:pt idx="8">
                  <c:v>877</c:v>
                </c:pt>
                <c:pt idx="11">
                  <c:v>813</c:v>
                </c:pt>
                <c:pt idx="14">
                  <c:v>818</c:v>
                </c:pt>
              </c:numCache>
            </c:numRef>
          </c:val>
          <c:extLst>
            <c:ext xmlns:c16="http://schemas.microsoft.com/office/drawing/2014/chart" uri="{C3380CC4-5D6E-409C-BE32-E72D297353CC}">
              <c16:uniqueId val="{00000000-FFAA-436B-8684-06E99506F25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FAA-436B-8684-06E99506F25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FAA-436B-8684-06E99506F25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35</c:v>
                </c:pt>
                <c:pt idx="3">
                  <c:v>35</c:v>
                </c:pt>
                <c:pt idx="6">
                  <c:v>37</c:v>
                </c:pt>
                <c:pt idx="9">
                  <c:v>55</c:v>
                </c:pt>
                <c:pt idx="12">
                  <c:v>82</c:v>
                </c:pt>
              </c:numCache>
            </c:numRef>
          </c:val>
          <c:extLst>
            <c:ext xmlns:c16="http://schemas.microsoft.com/office/drawing/2014/chart" uri="{C3380CC4-5D6E-409C-BE32-E72D297353CC}">
              <c16:uniqueId val="{00000003-FFAA-436B-8684-06E99506F25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257</c:v>
                </c:pt>
                <c:pt idx="3">
                  <c:v>268</c:v>
                </c:pt>
                <c:pt idx="6">
                  <c:v>242</c:v>
                </c:pt>
                <c:pt idx="9">
                  <c:v>250</c:v>
                </c:pt>
                <c:pt idx="12">
                  <c:v>224</c:v>
                </c:pt>
              </c:numCache>
            </c:numRef>
          </c:val>
          <c:extLst>
            <c:ext xmlns:c16="http://schemas.microsoft.com/office/drawing/2014/chart" uri="{C3380CC4-5D6E-409C-BE32-E72D297353CC}">
              <c16:uniqueId val="{00000004-FFAA-436B-8684-06E99506F25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FAA-436B-8684-06E99506F25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FAA-436B-8684-06E99506F25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630</c:v>
                </c:pt>
                <c:pt idx="3">
                  <c:v>598</c:v>
                </c:pt>
                <c:pt idx="6">
                  <c:v>639</c:v>
                </c:pt>
                <c:pt idx="9">
                  <c:v>682</c:v>
                </c:pt>
                <c:pt idx="12">
                  <c:v>701</c:v>
                </c:pt>
              </c:numCache>
            </c:numRef>
          </c:val>
          <c:extLst>
            <c:ext xmlns:c16="http://schemas.microsoft.com/office/drawing/2014/chart" uri="{C3380CC4-5D6E-409C-BE32-E72D297353CC}">
              <c16:uniqueId val="{00000007-FFAA-436B-8684-06E99506F25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68</c:v>
                </c:pt>
                <c:pt idx="2">
                  <c:v>#N/A</c:v>
                </c:pt>
                <c:pt idx="3">
                  <c:v>#N/A</c:v>
                </c:pt>
                <c:pt idx="4">
                  <c:v>44</c:v>
                </c:pt>
                <c:pt idx="5">
                  <c:v>#N/A</c:v>
                </c:pt>
                <c:pt idx="6">
                  <c:v>#N/A</c:v>
                </c:pt>
                <c:pt idx="7">
                  <c:v>41</c:v>
                </c:pt>
                <c:pt idx="8">
                  <c:v>#N/A</c:v>
                </c:pt>
                <c:pt idx="9">
                  <c:v>#N/A</c:v>
                </c:pt>
                <c:pt idx="10">
                  <c:v>174</c:v>
                </c:pt>
                <c:pt idx="11">
                  <c:v>#N/A</c:v>
                </c:pt>
                <c:pt idx="12">
                  <c:v>#N/A</c:v>
                </c:pt>
                <c:pt idx="13">
                  <c:v>189</c:v>
                </c:pt>
                <c:pt idx="14">
                  <c:v>#N/A</c:v>
                </c:pt>
              </c:numCache>
            </c:numRef>
          </c:val>
          <c:smooth val="0"/>
          <c:extLst>
            <c:ext xmlns:c16="http://schemas.microsoft.com/office/drawing/2014/chart" uri="{C3380CC4-5D6E-409C-BE32-E72D297353CC}">
              <c16:uniqueId val="{00000008-FFAA-436B-8684-06E99506F25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9585</c:v>
                </c:pt>
                <c:pt idx="5">
                  <c:v>9642</c:v>
                </c:pt>
                <c:pt idx="8">
                  <c:v>9534</c:v>
                </c:pt>
                <c:pt idx="11">
                  <c:v>9056</c:v>
                </c:pt>
                <c:pt idx="14">
                  <c:v>8431</c:v>
                </c:pt>
              </c:numCache>
            </c:numRef>
          </c:val>
          <c:extLst>
            <c:ext xmlns:c16="http://schemas.microsoft.com/office/drawing/2014/chart" uri="{C3380CC4-5D6E-409C-BE32-E72D297353CC}">
              <c16:uniqueId val="{00000000-602B-4703-997F-8DAA06AC6C5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981</c:v>
                </c:pt>
                <c:pt idx="5">
                  <c:v>885</c:v>
                </c:pt>
                <c:pt idx="8">
                  <c:v>802</c:v>
                </c:pt>
                <c:pt idx="11">
                  <c:v>518</c:v>
                </c:pt>
                <c:pt idx="14">
                  <c:v>261</c:v>
                </c:pt>
              </c:numCache>
            </c:numRef>
          </c:val>
          <c:extLst>
            <c:ext xmlns:c16="http://schemas.microsoft.com/office/drawing/2014/chart" uri="{C3380CC4-5D6E-409C-BE32-E72D297353CC}">
              <c16:uniqueId val="{00000001-602B-4703-997F-8DAA06AC6C5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3887</c:v>
                </c:pt>
                <c:pt idx="5">
                  <c:v>4689</c:v>
                </c:pt>
                <c:pt idx="8">
                  <c:v>6154</c:v>
                </c:pt>
                <c:pt idx="11">
                  <c:v>6703</c:v>
                </c:pt>
                <c:pt idx="14">
                  <c:v>7414</c:v>
                </c:pt>
              </c:numCache>
            </c:numRef>
          </c:val>
          <c:extLst>
            <c:ext xmlns:c16="http://schemas.microsoft.com/office/drawing/2014/chart" uri="{C3380CC4-5D6E-409C-BE32-E72D297353CC}">
              <c16:uniqueId val="{00000002-602B-4703-997F-8DAA06AC6C5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02B-4703-997F-8DAA06AC6C5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02B-4703-997F-8DAA06AC6C5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02B-4703-997F-8DAA06AC6C5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1053</c:v>
                </c:pt>
                <c:pt idx="3">
                  <c:v>1027</c:v>
                </c:pt>
                <c:pt idx="6">
                  <c:v>1013</c:v>
                </c:pt>
                <c:pt idx="9">
                  <c:v>979</c:v>
                </c:pt>
                <c:pt idx="12">
                  <c:v>1016</c:v>
                </c:pt>
              </c:numCache>
            </c:numRef>
          </c:val>
          <c:extLst>
            <c:ext xmlns:c16="http://schemas.microsoft.com/office/drawing/2014/chart" uri="{C3380CC4-5D6E-409C-BE32-E72D297353CC}">
              <c16:uniqueId val="{00000006-602B-4703-997F-8DAA06AC6C5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207</c:v>
                </c:pt>
                <c:pt idx="3">
                  <c:v>654</c:v>
                </c:pt>
                <c:pt idx="6">
                  <c:v>751</c:v>
                </c:pt>
                <c:pt idx="9">
                  <c:v>693</c:v>
                </c:pt>
                <c:pt idx="12">
                  <c:v>634</c:v>
                </c:pt>
              </c:numCache>
            </c:numRef>
          </c:val>
          <c:extLst>
            <c:ext xmlns:c16="http://schemas.microsoft.com/office/drawing/2014/chart" uri="{C3380CC4-5D6E-409C-BE32-E72D297353CC}">
              <c16:uniqueId val="{00000007-602B-4703-997F-8DAA06AC6C5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3865</c:v>
                </c:pt>
                <c:pt idx="3">
                  <c:v>3125</c:v>
                </c:pt>
                <c:pt idx="6">
                  <c:v>2927</c:v>
                </c:pt>
                <c:pt idx="9">
                  <c:v>2802</c:v>
                </c:pt>
                <c:pt idx="12">
                  <c:v>2440</c:v>
                </c:pt>
              </c:numCache>
            </c:numRef>
          </c:val>
          <c:extLst>
            <c:ext xmlns:c16="http://schemas.microsoft.com/office/drawing/2014/chart" uri="{C3380CC4-5D6E-409C-BE32-E72D297353CC}">
              <c16:uniqueId val="{00000008-602B-4703-997F-8DAA06AC6C5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02B-4703-997F-8DAA06AC6C5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7396</c:v>
                </c:pt>
                <c:pt idx="3">
                  <c:v>7973</c:v>
                </c:pt>
                <c:pt idx="6">
                  <c:v>8266</c:v>
                </c:pt>
                <c:pt idx="9">
                  <c:v>7870</c:v>
                </c:pt>
                <c:pt idx="12">
                  <c:v>7327</c:v>
                </c:pt>
              </c:numCache>
            </c:numRef>
          </c:val>
          <c:extLst>
            <c:ext xmlns:c16="http://schemas.microsoft.com/office/drawing/2014/chart" uri="{C3380CC4-5D6E-409C-BE32-E72D297353CC}">
              <c16:uniqueId val="{0000000A-602B-4703-997F-8DAA06AC6C5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02B-4703-997F-8DAA06AC6C5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1309</c:v>
                </c:pt>
                <c:pt idx="1">
                  <c:v>1309</c:v>
                </c:pt>
                <c:pt idx="2">
                  <c:v>1309</c:v>
                </c:pt>
              </c:numCache>
            </c:numRef>
          </c:val>
          <c:extLst>
            <c:ext xmlns:c16="http://schemas.microsoft.com/office/drawing/2014/chart" uri="{C3380CC4-5D6E-409C-BE32-E72D297353CC}">
              <c16:uniqueId val="{00000000-DD1F-421E-B514-D8861A916BA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632</c:v>
                </c:pt>
                <c:pt idx="1">
                  <c:v>734</c:v>
                </c:pt>
                <c:pt idx="2">
                  <c:v>772</c:v>
                </c:pt>
              </c:numCache>
            </c:numRef>
          </c:val>
          <c:extLst>
            <c:ext xmlns:c16="http://schemas.microsoft.com/office/drawing/2014/chart" uri="{C3380CC4-5D6E-409C-BE32-E72D297353CC}">
              <c16:uniqueId val="{00000001-DD1F-421E-B514-D8861A916BA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3462</c:v>
                </c:pt>
                <c:pt idx="1">
                  <c:v>3805</c:v>
                </c:pt>
                <c:pt idx="2">
                  <c:v>4295</c:v>
                </c:pt>
              </c:numCache>
            </c:numRef>
          </c:val>
          <c:extLst>
            <c:ext xmlns:c16="http://schemas.microsoft.com/office/drawing/2014/chart" uri="{C3380CC4-5D6E-409C-BE32-E72D297353CC}">
              <c16:uniqueId val="{00000002-DD1F-421E-B514-D8861A916BA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栃木県高根沢町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28,803
28,372
70.87
10,926,231
10,517,655
360,034
6,999,708
7,326,559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財政力指数は３ヶ年の平均値で算出している。令和５年度は前年度と比較して</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ｐ減で推移し、全国平均、県平均をいずれも上回っている。今後も高齢化による社会福祉費等の財政需要が増加する見込みであり、税収をはじめとした歳入の安定的な確保により財政基盤の安定を図り、財政力指数の維持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36286</xdr:rowOff>
    </xdr:from>
    <xdr:to>
      <xdr:col>23</xdr:col>
      <xdr:colOff>133350</xdr:colOff>
      <xdr:row>44</xdr:row>
      <xdr:rowOff>130628</xdr:rowOff>
    </xdr:to>
    <xdr:cxnSp macro="">
      <xdr:nvCxnSpPr>
        <xdr:cNvPr id="66" name="直線コネクタ 65"/>
        <xdr:cNvCxnSpPr/>
      </xdr:nvCxnSpPr>
      <xdr:spPr>
        <a:xfrm flipV="1">
          <a:off x="4953000" y="6037036"/>
          <a:ext cx="0" cy="16373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122663</xdr:rowOff>
    </xdr:from>
    <xdr:ext cx="762000" cy="259045"/>
    <xdr:sp macro="" textlink="">
      <xdr:nvSpPr>
        <xdr:cNvPr id="69" name="財政力最大値テキスト"/>
        <xdr:cNvSpPr txBox="1"/>
      </xdr:nvSpPr>
      <xdr:spPr>
        <a:xfrm>
          <a:off x="5041900" y="578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36286</xdr:rowOff>
    </xdr:from>
    <xdr:to>
      <xdr:col>24</xdr:col>
      <xdr:colOff>12700</xdr:colOff>
      <xdr:row>35</xdr:row>
      <xdr:rowOff>36286</xdr:rowOff>
    </xdr:to>
    <xdr:cxnSp macro="">
      <xdr:nvCxnSpPr>
        <xdr:cNvPr id="70" name="直線コネクタ 69"/>
        <xdr:cNvCxnSpPr/>
      </xdr:nvCxnSpPr>
      <xdr:spPr>
        <a:xfrm>
          <a:off x="4864100" y="6037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23585</xdr:rowOff>
    </xdr:from>
    <xdr:to>
      <xdr:col>23</xdr:col>
      <xdr:colOff>133350</xdr:colOff>
      <xdr:row>40</xdr:row>
      <xdr:rowOff>58057</xdr:rowOff>
    </xdr:to>
    <xdr:cxnSp macro="">
      <xdr:nvCxnSpPr>
        <xdr:cNvPr id="71" name="直線コネクタ 70"/>
        <xdr:cNvCxnSpPr/>
      </xdr:nvCxnSpPr>
      <xdr:spPr>
        <a:xfrm>
          <a:off x="4114800" y="6881585"/>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65512</xdr:rowOff>
    </xdr:from>
    <xdr:ext cx="762000" cy="259045"/>
    <xdr:sp macro="" textlink="">
      <xdr:nvSpPr>
        <xdr:cNvPr id="72" name="財政力平均値テキスト"/>
        <xdr:cNvSpPr txBox="1"/>
      </xdr:nvSpPr>
      <xdr:spPr>
        <a:xfrm>
          <a:off x="5041900" y="69235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93435</xdr:rowOff>
    </xdr:from>
    <xdr:to>
      <xdr:col>23</xdr:col>
      <xdr:colOff>184150</xdr:colOff>
      <xdr:row>41</xdr:row>
      <xdr:rowOff>23585</xdr:rowOff>
    </xdr:to>
    <xdr:sp macro="" textlink="">
      <xdr:nvSpPr>
        <xdr:cNvPr id="73" name="フローチャート: 判断 72"/>
        <xdr:cNvSpPr/>
      </xdr:nvSpPr>
      <xdr:spPr>
        <a:xfrm>
          <a:off x="49022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6350</xdr:rowOff>
    </xdr:from>
    <xdr:to>
      <xdr:col>19</xdr:col>
      <xdr:colOff>133350</xdr:colOff>
      <xdr:row>40</xdr:row>
      <xdr:rowOff>23585</xdr:rowOff>
    </xdr:to>
    <xdr:cxnSp macro="">
      <xdr:nvCxnSpPr>
        <xdr:cNvPr id="74" name="直線コネクタ 73"/>
        <xdr:cNvCxnSpPr/>
      </xdr:nvCxnSpPr>
      <xdr:spPr>
        <a:xfrm>
          <a:off x="3225800" y="68643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5" name="フローチャート: 判断 74"/>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162577</xdr:rowOff>
    </xdr:from>
    <xdr:ext cx="736600" cy="259045"/>
    <xdr:sp macro="" textlink="">
      <xdr:nvSpPr>
        <xdr:cNvPr id="76" name="テキスト ボックス 75"/>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143328</xdr:rowOff>
    </xdr:from>
    <xdr:to>
      <xdr:col>15</xdr:col>
      <xdr:colOff>82550</xdr:colOff>
      <xdr:row>40</xdr:row>
      <xdr:rowOff>6350</xdr:rowOff>
    </xdr:to>
    <xdr:cxnSp macro="">
      <xdr:nvCxnSpPr>
        <xdr:cNvPr id="77" name="直線コネクタ 76"/>
        <xdr:cNvCxnSpPr/>
      </xdr:nvCxnSpPr>
      <xdr:spPr>
        <a:xfrm>
          <a:off x="2336800" y="682987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58965</xdr:rowOff>
    </xdr:from>
    <xdr:to>
      <xdr:col>15</xdr:col>
      <xdr:colOff>133350</xdr:colOff>
      <xdr:row>40</xdr:row>
      <xdr:rowOff>160565</xdr:rowOff>
    </xdr:to>
    <xdr:sp macro="" textlink="">
      <xdr:nvSpPr>
        <xdr:cNvPr id="78" name="フローチャート: 判断 77"/>
        <xdr:cNvSpPr/>
      </xdr:nvSpPr>
      <xdr:spPr>
        <a:xfrm>
          <a:off x="3175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145342</xdr:rowOff>
    </xdr:from>
    <xdr:ext cx="762000" cy="259045"/>
    <xdr:sp macro="" textlink="">
      <xdr:nvSpPr>
        <xdr:cNvPr id="79" name="テキスト ボックス 78"/>
        <xdr:cNvSpPr txBox="1"/>
      </xdr:nvSpPr>
      <xdr:spPr>
        <a:xfrm>
          <a:off x="2844800" y="700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143328</xdr:rowOff>
    </xdr:from>
    <xdr:to>
      <xdr:col>11</xdr:col>
      <xdr:colOff>31750</xdr:colOff>
      <xdr:row>39</xdr:row>
      <xdr:rowOff>143328</xdr:rowOff>
    </xdr:to>
    <xdr:cxnSp macro="">
      <xdr:nvCxnSpPr>
        <xdr:cNvPr id="80" name="直線コネクタ 79"/>
        <xdr:cNvCxnSpPr/>
      </xdr:nvCxnSpPr>
      <xdr:spPr>
        <a:xfrm>
          <a:off x="1447800" y="68298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161472</xdr:rowOff>
    </xdr:from>
    <xdr:to>
      <xdr:col>11</xdr:col>
      <xdr:colOff>82550</xdr:colOff>
      <xdr:row>40</xdr:row>
      <xdr:rowOff>91622</xdr:rowOff>
    </xdr:to>
    <xdr:sp macro="" textlink="">
      <xdr:nvSpPr>
        <xdr:cNvPr id="81" name="フローチャート: 判断 80"/>
        <xdr:cNvSpPr/>
      </xdr:nvSpPr>
      <xdr:spPr>
        <a:xfrm>
          <a:off x="2286000" y="684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76399</xdr:rowOff>
    </xdr:from>
    <xdr:ext cx="762000" cy="259045"/>
    <xdr:sp macro="" textlink="">
      <xdr:nvSpPr>
        <xdr:cNvPr id="82" name="テキスト ボックス 81"/>
        <xdr:cNvSpPr txBox="1"/>
      </xdr:nvSpPr>
      <xdr:spPr>
        <a:xfrm>
          <a:off x="1955800" y="693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58965</xdr:rowOff>
    </xdr:from>
    <xdr:to>
      <xdr:col>7</xdr:col>
      <xdr:colOff>31750</xdr:colOff>
      <xdr:row>40</xdr:row>
      <xdr:rowOff>160565</xdr:rowOff>
    </xdr:to>
    <xdr:sp macro="" textlink="">
      <xdr:nvSpPr>
        <xdr:cNvPr id="83" name="フローチャート: 判断 82"/>
        <xdr:cNvSpPr/>
      </xdr:nvSpPr>
      <xdr:spPr>
        <a:xfrm>
          <a:off x="1397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145342</xdr:rowOff>
    </xdr:from>
    <xdr:ext cx="762000" cy="259045"/>
    <xdr:sp macro="" textlink="">
      <xdr:nvSpPr>
        <xdr:cNvPr id="84" name="テキスト ボックス 83"/>
        <xdr:cNvSpPr txBox="1"/>
      </xdr:nvSpPr>
      <xdr:spPr>
        <a:xfrm>
          <a:off x="1066800" y="700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7257</xdr:rowOff>
    </xdr:from>
    <xdr:to>
      <xdr:col>23</xdr:col>
      <xdr:colOff>184150</xdr:colOff>
      <xdr:row>40</xdr:row>
      <xdr:rowOff>108857</xdr:rowOff>
    </xdr:to>
    <xdr:sp macro="" textlink="">
      <xdr:nvSpPr>
        <xdr:cNvPr id="90" name="楕円 89"/>
        <xdr:cNvSpPr/>
      </xdr:nvSpPr>
      <xdr:spPr>
        <a:xfrm>
          <a:off x="49022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23784</xdr:rowOff>
    </xdr:from>
    <xdr:ext cx="762000" cy="259045"/>
    <xdr:sp macro="" textlink="">
      <xdr:nvSpPr>
        <xdr:cNvPr id="91" name="財政力該当値テキスト"/>
        <xdr:cNvSpPr txBox="1"/>
      </xdr:nvSpPr>
      <xdr:spPr>
        <a:xfrm>
          <a:off x="50419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144235</xdr:rowOff>
    </xdr:from>
    <xdr:to>
      <xdr:col>19</xdr:col>
      <xdr:colOff>184150</xdr:colOff>
      <xdr:row>40</xdr:row>
      <xdr:rowOff>74385</xdr:rowOff>
    </xdr:to>
    <xdr:sp macro="" textlink="">
      <xdr:nvSpPr>
        <xdr:cNvPr id="92" name="楕円 91"/>
        <xdr:cNvSpPr/>
      </xdr:nvSpPr>
      <xdr:spPr>
        <a:xfrm>
          <a:off x="4064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84562</xdr:rowOff>
    </xdr:from>
    <xdr:ext cx="736600" cy="259045"/>
    <xdr:sp macro="" textlink="">
      <xdr:nvSpPr>
        <xdr:cNvPr id="93" name="テキスト ボックス 92"/>
        <xdr:cNvSpPr txBox="1"/>
      </xdr:nvSpPr>
      <xdr:spPr>
        <a:xfrm>
          <a:off x="3733800" y="659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127000</xdr:rowOff>
    </xdr:from>
    <xdr:to>
      <xdr:col>15</xdr:col>
      <xdr:colOff>133350</xdr:colOff>
      <xdr:row>40</xdr:row>
      <xdr:rowOff>57150</xdr:rowOff>
    </xdr:to>
    <xdr:sp macro="" textlink="">
      <xdr:nvSpPr>
        <xdr:cNvPr id="94" name="楕円 93"/>
        <xdr:cNvSpPr/>
      </xdr:nvSpPr>
      <xdr:spPr>
        <a:xfrm>
          <a:off x="3175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67327</xdr:rowOff>
    </xdr:from>
    <xdr:ext cx="762000" cy="259045"/>
    <xdr:sp macro="" textlink="">
      <xdr:nvSpPr>
        <xdr:cNvPr id="95" name="テキスト ボックス 94"/>
        <xdr:cNvSpPr txBox="1"/>
      </xdr:nvSpPr>
      <xdr:spPr>
        <a:xfrm>
          <a:off x="2844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92528</xdr:rowOff>
    </xdr:from>
    <xdr:to>
      <xdr:col>11</xdr:col>
      <xdr:colOff>82550</xdr:colOff>
      <xdr:row>40</xdr:row>
      <xdr:rowOff>22678</xdr:rowOff>
    </xdr:to>
    <xdr:sp macro="" textlink="">
      <xdr:nvSpPr>
        <xdr:cNvPr id="96" name="楕円 95"/>
        <xdr:cNvSpPr/>
      </xdr:nvSpPr>
      <xdr:spPr>
        <a:xfrm>
          <a:off x="2286000" y="677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32855</xdr:rowOff>
    </xdr:from>
    <xdr:ext cx="762000" cy="259045"/>
    <xdr:sp macro="" textlink="">
      <xdr:nvSpPr>
        <xdr:cNvPr id="97" name="テキスト ボックス 96"/>
        <xdr:cNvSpPr txBox="1"/>
      </xdr:nvSpPr>
      <xdr:spPr>
        <a:xfrm>
          <a:off x="1955800" y="654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92528</xdr:rowOff>
    </xdr:from>
    <xdr:to>
      <xdr:col>7</xdr:col>
      <xdr:colOff>31750</xdr:colOff>
      <xdr:row>40</xdr:row>
      <xdr:rowOff>22678</xdr:rowOff>
    </xdr:to>
    <xdr:sp macro="" textlink="">
      <xdr:nvSpPr>
        <xdr:cNvPr id="98" name="楕円 97"/>
        <xdr:cNvSpPr/>
      </xdr:nvSpPr>
      <xdr:spPr>
        <a:xfrm>
          <a:off x="1397000" y="677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32855</xdr:rowOff>
    </xdr:from>
    <xdr:ext cx="762000" cy="259045"/>
    <xdr:sp macro="" textlink="">
      <xdr:nvSpPr>
        <xdr:cNvPr id="99" name="テキスト ボックス 98"/>
        <xdr:cNvSpPr txBox="1"/>
      </xdr:nvSpPr>
      <xdr:spPr>
        <a:xfrm>
          <a:off x="1066800" y="654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経常収支比率は前年度と比較して</a:t>
          </a:r>
          <a:r>
            <a:rPr kumimoji="1" lang="en-US" altLang="ja-JP" sz="1300">
              <a:latin typeface="ＭＳ Ｐゴシック" panose="020B0600070205080204" pitchFamily="50" charset="-128"/>
              <a:ea typeface="ＭＳ Ｐゴシック" panose="020B0600070205080204" pitchFamily="50" charset="-128"/>
            </a:rPr>
            <a:t>0.9p</a:t>
          </a:r>
          <a:r>
            <a:rPr kumimoji="1" lang="ja-JP" altLang="en-US" sz="1300">
              <a:latin typeface="ＭＳ Ｐゴシック" panose="020B0600070205080204" pitchFamily="50" charset="-128"/>
              <a:ea typeface="ＭＳ Ｐゴシック" panose="020B0600070205080204" pitchFamily="50" charset="-128"/>
            </a:rPr>
            <a:t>増加したものの、全国平均、県平均をいずれも下回っている。経常収支比率は一般的に</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％が適正水準といわれており、比較的良好な水準を確保しているものの、今後は普通建設事業の増加に伴い公債費増加の懸念要因があることから、事業等の見直しにより財源の効果的な配分に努めていく。</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88265</xdr:rowOff>
    </xdr:from>
    <xdr:to>
      <xdr:col>23</xdr:col>
      <xdr:colOff>133350</xdr:colOff>
      <xdr:row>67</xdr:row>
      <xdr:rowOff>168487</xdr:rowOff>
    </xdr:to>
    <xdr:cxnSp macro="">
      <xdr:nvCxnSpPr>
        <xdr:cNvPr id="129" name="直線コネクタ 128"/>
        <xdr:cNvCxnSpPr/>
      </xdr:nvCxnSpPr>
      <xdr:spPr>
        <a:xfrm flipV="1">
          <a:off x="4953000" y="10203815"/>
          <a:ext cx="0" cy="14518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140564</xdr:rowOff>
    </xdr:from>
    <xdr:ext cx="762000" cy="259045"/>
    <xdr:sp macro="" textlink="">
      <xdr:nvSpPr>
        <xdr:cNvPr id="130" name="財政構造の弾力性最小値テキスト"/>
        <xdr:cNvSpPr txBox="1"/>
      </xdr:nvSpPr>
      <xdr:spPr>
        <a:xfrm>
          <a:off x="5041900" y="1162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168487</xdr:rowOff>
    </xdr:from>
    <xdr:to>
      <xdr:col>24</xdr:col>
      <xdr:colOff>12700</xdr:colOff>
      <xdr:row>67</xdr:row>
      <xdr:rowOff>168487</xdr:rowOff>
    </xdr:to>
    <xdr:cxnSp macro="">
      <xdr:nvCxnSpPr>
        <xdr:cNvPr id="131" name="直線コネクタ 130"/>
        <xdr:cNvCxnSpPr/>
      </xdr:nvCxnSpPr>
      <xdr:spPr>
        <a:xfrm>
          <a:off x="4864100" y="1165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3192</xdr:rowOff>
    </xdr:from>
    <xdr:ext cx="762000" cy="259045"/>
    <xdr:sp macro="" textlink="">
      <xdr:nvSpPr>
        <xdr:cNvPr id="132" name="財政構造の弾力性最大値テキスト"/>
        <xdr:cNvSpPr txBox="1"/>
      </xdr:nvSpPr>
      <xdr:spPr>
        <a:xfrm>
          <a:off x="5041900" y="994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88265</xdr:rowOff>
    </xdr:from>
    <xdr:to>
      <xdr:col>24</xdr:col>
      <xdr:colOff>12700</xdr:colOff>
      <xdr:row>59</xdr:row>
      <xdr:rowOff>88265</xdr:rowOff>
    </xdr:to>
    <xdr:cxnSp macro="">
      <xdr:nvCxnSpPr>
        <xdr:cNvPr id="133" name="直線コネクタ 132"/>
        <xdr:cNvCxnSpPr/>
      </xdr:nvCxnSpPr>
      <xdr:spPr>
        <a:xfrm>
          <a:off x="4864100" y="1020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90170</xdr:rowOff>
    </xdr:from>
    <xdr:to>
      <xdr:col>23</xdr:col>
      <xdr:colOff>133350</xdr:colOff>
      <xdr:row>63</xdr:row>
      <xdr:rowOff>126365</xdr:rowOff>
    </xdr:to>
    <xdr:cxnSp macro="">
      <xdr:nvCxnSpPr>
        <xdr:cNvPr id="134" name="直線コネクタ 133"/>
        <xdr:cNvCxnSpPr/>
      </xdr:nvCxnSpPr>
      <xdr:spPr>
        <a:xfrm>
          <a:off x="4114800" y="1089152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37058</xdr:rowOff>
    </xdr:from>
    <xdr:ext cx="762000" cy="259045"/>
    <xdr:sp macro="" textlink="">
      <xdr:nvSpPr>
        <xdr:cNvPr id="135" name="財政構造の弾力性平均値テキスト"/>
        <xdr:cNvSpPr txBox="1"/>
      </xdr:nvSpPr>
      <xdr:spPr>
        <a:xfrm>
          <a:off x="5041900" y="110098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64981</xdr:rowOff>
    </xdr:from>
    <xdr:to>
      <xdr:col>23</xdr:col>
      <xdr:colOff>184150</xdr:colOff>
      <xdr:row>64</xdr:row>
      <xdr:rowOff>166581</xdr:rowOff>
    </xdr:to>
    <xdr:sp macro="" textlink="">
      <xdr:nvSpPr>
        <xdr:cNvPr id="136" name="フローチャート: 判断 135"/>
        <xdr:cNvSpPr/>
      </xdr:nvSpPr>
      <xdr:spPr>
        <a:xfrm>
          <a:off x="4902200" y="11037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99271</xdr:rowOff>
    </xdr:from>
    <xdr:to>
      <xdr:col>19</xdr:col>
      <xdr:colOff>133350</xdr:colOff>
      <xdr:row>63</xdr:row>
      <xdr:rowOff>90170</xdr:rowOff>
    </xdr:to>
    <xdr:cxnSp macro="">
      <xdr:nvCxnSpPr>
        <xdr:cNvPr id="137" name="直線コネクタ 136"/>
        <xdr:cNvCxnSpPr/>
      </xdr:nvCxnSpPr>
      <xdr:spPr>
        <a:xfrm>
          <a:off x="3225800" y="10557721"/>
          <a:ext cx="889000" cy="333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64981</xdr:rowOff>
    </xdr:from>
    <xdr:to>
      <xdr:col>19</xdr:col>
      <xdr:colOff>184150</xdr:colOff>
      <xdr:row>64</xdr:row>
      <xdr:rowOff>166581</xdr:rowOff>
    </xdr:to>
    <xdr:sp macro="" textlink="">
      <xdr:nvSpPr>
        <xdr:cNvPr id="138" name="フローチャート: 判断 137"/>
        <xdr:cNvSpPr/>
      </xdr:nvSpPr>
      <xdr:spPr>
        <a:xfrm>
          <a:off x="4064000" y="11037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151358</xdr:rowOff>
    </xdr:from>
    <xdr:ext cx="736600" cy="259045"/>
    <xdr:sp macro="" textlink="">
      <xdr:nvSpPr>
        <xdr:cNvPr id="139" name="テキスト ボックス 138"/>
        <xdr:cNvSpPr txBox="1"/>
      </xdr:nvSpPr>
      <xdr:spPr>
        <a:xfrm>
          <a:off x="3733800" y="11124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99271</xdr:rowOff>
    </xdr:from>
    <xdr:to>
      <xdr:col>15</xdr:col>
      <xdr:colOff>82550</xdr:colOff>
      <xdr:row>62</xdr:row>
      <xdr:rowOff>149013</xdr:rowOff>
    </xdr:to>
    <xdr:cxnSp macro="">
      <xdr:nvCxnSpPr>
        <xdr:cNvPr id="140" name="直線コネクタ 139"/>
        <xdr:cNvCxnSpPr/>
      </xdr:nvCxnSpPr>
      <xdr:spPr>
        <a:xfrm flipV="1">
          <a:off x="2336800" y="10557721"/>
          <a:ext cx="889000" cy="22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95673</xdr:rowOff>
    </xdr:from>
    <xdr:to>
      <xdr:col>15</xdr:col>
      <xdr:colOff>133350</xdr:colOff>
      <xdr:row>64</xdr:row>
      <xdr:rowOff>25823</xdr:rowOff>
    </xdr:to>
    <xdr:sp macro="" textlink="">
      <xdr:nvSpPr>
        <xdr:cNvPr id="141" name="フローチャート: 判断 140"/>
        <xdr:cNvSpPr/>
      </xdr:nvSpPr>
      <xdr:spPr>
        <a:xfrm>
          <a:off x="3175000" y="1089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10600</xdr:rowOff>
    </xdr:from>
    <xdr:ext cx="762000" cy="259045"/>
    <xdr:sp macro="" textlink="">
      <xdr:nvSpPr>
        <xdr:cNvPr id="142" name="テキスト ボックス 141"/>
        <xdr:cNvSpPr txBox="1"/>
      </xdr:nvSpPr>
      <xdr:spPr>
        <a:xfrm>
          <a:off x="2844800" y="1098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149013</xdr:rowOff>
    </xdr:from>
    <xdr:to>
      <xdr:col>11</xdr:col>
      <xdr:colOff>31750</xdr:colOff>
      <xdr:row>63</xdr:row>
      <xdr:rowOff>86148</xdr:rowOff>
    </xdr:to>
    <xdr:cxnSp macro="">
      <xdr:nvCxnSpPr>
        <xdr:cNvPr id="143" name="直線コネクタ 142"/>
        <xdr:cNvCxnSpPr/>
      </xdr:nvCxnSpPr>
      <xdr:spPr>
        <a:xfrm flipV="1">
          <a:off x="1447800" y="10778913"/>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105198</xdr:rowOff>
    </xdr:from>
    <xdr:to>
      <xdr:col>11</xdr:col>
      <xdr:colOff>82550</xdr:colOff>
      <xdr:row>65</xdr:row>
      <xdr:rowOff>35348</xdr:rowOff>
    </xdr:to>
    <xdr:sp macro="" textlink="">
      <xdr:nvSpPr>
        <xdr:cNvPr id="144" name="フローチャート: 判断 143"/>
        <xdr:cNvSpPr/>
      </xdr:nvSpPr>
      <xdr:spPr>
        <a:xfrm>
          <a:off x="2286000" y="1107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20125</xdr:rowOff>
    </xdr:from>
    <xdr:ext cx="762000" cy="259045"/>
    <xdr:sp macro="" textlink="">
      <xdr:nvSpPr>
        <xdr:cNvPr id="145" name="テキスト ボックス 144"/>
        <xdr:cNvSpPr txBox="1"/>
      </xdr:nvSpPr>
      <xdr:spPr>
        <a:xfrm>
          <a:off x="1955800" y="1116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109220</xdr:rowOff>
    </xdr:from>
    <xdr:to>
      <xdr:col>7</xdr:col>
      <xdr:colOff>31750</xdr:colOff>
      <xdr:row>65</xdr:row>
      <xdr:rowOff>39370</xdr:rowOff>
    </xdr:to>
    <xdr:sp macro="" textlink="">
      <xdr:nvSpPr>
        <xdr:cNvPr id="146" name="フローチャート: 判断 145"/>
        <xdr:cNvSpPr/>
      </xdr:nvSpPr>
      <xdr:spPr>
        <a:xfrm>
          <a:off x="1397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24147</xdr:rowOff>
    </xdr:from>
    <xdr:ext cx="762000" cy="259045"/>
    <xdr:sp macro="" textlink="">
      <xdr:nvSpPr>
        <xdr:cNvPr id="147" name="テキスト ボックス 146"/>
        <xdr:cNvSpPr txBox="1"/>
      </xdr:nvSpPr>
      <xdr:spPr>
        <a:xfrm>
          <a:off x="1066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75565</xdr:rowOff>
    </xdr:from>
    <xdr:to>
      <xdr:col>23</xdr:col>
      <xdr:colOff>184150</xdr:colOff>
      <xdr:row>64</xdr:row>
      <xdr:rowOff>5715</xdr:rowOff>
    </xdr:to>
    <xdr:sp macro="" textlink="">
      <xdr:nvSpPr>
        <xdr:cNvPr id="153" name="楕円 152"/>
        <xdr:cNvSpPr/>
      </xdr:nvSpPr>
      <xdr:spPr>
        <a:xfrm>
          <a:off x="4902200" y="1087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92092</xdr:rowOff>
    </xdr:from>
    <xdr:ext cx="762000" cy="259045"/>
    <xdr:sp macro="" textlink="">
      <xdr:nvSpPr>
        <xdr:cNvPr id="154" name="財政構造の弾力性該当値テキスト"/>
        <xdr:cNvSpPr txBox="1"/>
      </xdr:nvSpPr>
      <xdr:spPr>
        <a:xfrm>
          <a:off x="5041900" y="1072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39370</xdr:rowOff>
    </xdr:from>
    <xdr:to>
      <xdr:col>19</xdr:col>
      <xdr:colOff>184150</xdr:colOff>
      <xdr:row>63</xdr:row>
      <xdr:rowOff>140970</xdr:rowOff>
    </xdr:to>
    <xdr:sp macro="" textlink="">
      <xdr:nvSpPr>
        <xdr:cNvPr id="155" name="楕円 154"/>
        <xdr:cNvSpPr/>
      </xdr:nvSpPr>
      <xdr:spPr>
        <a:xfrm>
          <a:off x="4064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151147</xdr:rowOff>
    </xdr:from>
    <xdr:ext cx="736600" cy="259045"/>
    <xdr:sp macro="" textlink="">
      <xdr:nvSpPr>
        <xdr:cNvPr id="156" name="テキスト ボックス 155"/>
        <xdr:cNvSpPr txBox="1"/>
      </xdr:nvSpPr>
      <xdr:spPr>
        <a:xfrm>
          <a:off x="3733800" y="1060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48471</xdr:rowOff>
    </xdr:from>
    <xdr:to>
      <xdr:col>15</xdr:col>
      <xdr:colOff>133350</xdr:colOff>
      <xdr:row>61</xdr:row>
      <xdr:rowOff>150071</xdr:rowOff>
    </xdr:to>
    <xdr:sp macro="" textlink="">
      <xdr:nvSpPr>
        <xdr:cNvPr id="157" name="楕円 156"/>
        <xdr:cNvSpPr/>
      </xdr:nvSpPr>
      <xdr:spPr>
        <a:xfrm>
          <a:off x="3175000" y="1050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160248</xdr:rowOff>
    </xdr:from>
    <xdr:ext cx="762000" cy="259045"/>
    <xdr:sp macro="" textlink="">
      <xdr:nvSpPr>
        <xdr:cNvPr id="158" name="テキスト ボックス 157"/>
        <xdr:cNvSpPr txBox="1"/>
      </xdr:nvSpPr>
      <xdr:spPr>
        <a:xfrm>
          <a:off x="2844800" y="10275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98213</xdr:rowOff>
    </xdr:from>
    <xdr:to>
      <xdr:col>11</xdr:col>
      <xdr:colOff>82550</xdr:colOff>
      <xdr:row>63</xdr:row>
      <xdr:rowOff>28363</xdr:rowOff>
    </xdr:to>
    <xdr:sp macro="" textlink="">
      <xdr:nvSpPr>
        <xdr:cNvPr id="159" name="楕円 158"/>
        <xdr:cNvSpPr/>
      </xdr:nvSpPr>
      <xdr:spPr>
        <a:xfrm>
          <a:off x="22860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38540</xdr:rowOff>
    </xdr:from>
    <xdr:ext cx="762000" cy="259045"/>
    <xdr:sp macro="" textlink="">
      <xdr:nvSpPr>
        <xdr:cNvPr id="160" name="テキスト ボックス 159"/>
        <xdr:cNvSpPr txBox="1"/>
      </xdr:nvSpPr>
      <xdr:spPr>
        <a:xfrm>
          <a:off x="1955800" y="1049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35348</xdr:rowOff>
    </xdr:from>
    <xdr:to>
      <xdr:col>7</xdr:col>
      <xdr:colOff>31750</xdr:colOff>
      <xdr:row>63</xdr:row>
      <xdr:rowOff>136948</xdr:rowOff>
    </xdr:to>
    <xdr:sp macro="" textlink="">
      <xdr:nvSpPr>
        <xdr:cNvPr id="161" name="楕円 160"/>
        <xdr:cNvSpPr/>
      </xdr:nvSpPr>
      <xdr:spPr>
        <a:xfrm>
          <a:off x="1397000" y="1083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147125</xdr:rowOff>
    </xdr:from>
    <xdr:ext cx="762000" cy="259045"/>
    <xdr:sp macro="" textlink="">
      <xdr:nvSpPr>
        <xdr:cNvPr id="162" name="テキスト ボックス 161"/>
        <xdr:cNvSpPr txBox="1"/>
      </xdr:nvSpPr>
      <xdr:spPr>
        <a:xfrm>
          <a:off x="1066800" y="1060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[143,639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５年度は、昨年度とほぼ同額で推移しており、県平均は上回ったものの、全国平均及び類似団体については下回る結果となった。内訳については、人件費において県平均を大きく下回り、前年度と比較して一人当たりの決算額が</a:t>
          </a:r>
          <a:r>
            <a:rPr kumimoji="1" lang="en-US" altLang="ja-JP" sz="1300">
              <a:latin typeface="ＭＳ Ｐゴシック" panose="020B0600070205080204" pitchFamily="50" charset="-128"/>
              <a:ea typeface="ＭＳ Ｐゴシック" panose="020B0600070205080204" pitchFamily="50" charset="-128"/>
            </a:rPr>
            <a:t>1,932</a:t>
          </a:r>
          <a:r>
            <a:rPr kumimoji="1" lang="ja-JP" altLang="en-US" sz="1300">
              <a:latin typeface="ＭＳ Ｐゴシック" panose="020B0600070205080204" pitchFamily="50" charset="-128"/>
              <a:ea typeface="ＭＳ Ｐゴシック" panose="020B0600070205080204" pitchFamily="50" charset="-128"/>
            </a:rPr>
            <a:t>円増加した。また、物件費は県平均を大きく上回り、前年度と比較して一人当たりの決算額が</a:t>
          </a:r>
          <a:r>
            <a:rPr kumimoji="1" lang="en-US" altLang="ja-JP" sz="1300">
              <a:latin typeface="ＭＳ Ｐゴシック" panose="020B0600070205080204" pitchFamily="50" charset="-128"/>
              <a:ea typeface="ＭＳ Ｐゴシック" panose="020B0600070205080204" pitchFamily="50" charset="-128"/>
            </a:rPr>
            <a:t>2,728</a:t>
          </a:r>
          <a:r>
            <a:rPr kumimoji="1" lang="ja-JP" altLang="en-US" sz="1300">
              <a:latin typeface="ＭＳ Ｐゴシック" panose="020B0600070205080204" pitchFamily="50" charset="-128"/>
              <a:ea typeface="ＭＳ Ｐゴシック" panose="020B0600070205080204" pitchFamily="50" charset="-128"/>
            </a:rPr>
            <a:t>円減少した。</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84900</xdr:rowOff>
    </xdr:from>
    <xdr:to>
      <xdr:col>23</xdr:col>
      <xdr:colOff>133350</xdr:colOff>
      <xdr:row>88</xdr:row>
      <xdr:rowOff>127777</xdr:rowOff>
    </xdr:to>
    <xdr:cxnSp macro="">
      <xdr:nvCxnSpPr>
        <xdr:cNvPr id="192" name="直線コネクタ 191"/>
        <xdr:cNvCxnSpPr/>
      </xdr:nvCxnSpPr>
      <xdr:spPr>
        <a:xfrm flipV="1">
          <a:off x="4953000" y="13800900"/>
          <a:ext cx="0" cy="14144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99854</xdr:rowOff>
    </xdr:from>
    <xdr:ext cx="762000" cy="259045"/>
    <xdr:sp macro="" textlink="">
      <xdr:nvSpPr>
        <xdr:cNvPr id="193" name="人件費・物件費等の状況最小値テキスト"/>
        <xdr:cNvSpPr txBox="1"/>
      </xdr:nvSpPr>
      <xdr:spPr>
        <a:xfrm>
          <a:off x="5041900" y="15187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127777</xdr:rowOff>
    </xdr:from>
    <xdr:to>
      <xdr:col>24</xdr:col>
      <xdr:colOff>12700</xdr:colOff>
      <xdr:row>88</xdr:row>
      <xdr:rowOff>127777</xdr:rowOff>
    </xdr:to>
    <xdr:cxnSp macro="">
      <xdr:nvCxnSpPr>
        <xdr:cNvPr id="194" name="直線コネクタ 193"/>
        <xdr:cNvCxnSpPr/>
      </xdr:nvCxnSpPr>
      <xdr:spPr>
        <a:xfrm>
          <a:off x="4864100" y="15215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171277</xdr:rowOff>
    </xdr:from>
    <xdr:ext cx="762000" cy="259045"/>
    <xdr:sp macro="" textlink="">
      <xdr:nvSpPr>
        <xdr:cNvPr id="195" name="人件費・物件費等の状況最大値テキスト"/>
        <xdr:cNvSpPr txBox="1"/>
      </xdr:nvSpPr>
      <xdr:spPr>
        <a:xfrm>
          <a:off x="5041900" y="135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84900</xdr:rowOff>
    </xdr:from>
    <xdr:to>
      <xdr:col>24</xdr:col>
      <xdr:colOff>12700</xdr:colOff>
      <xdr:row>80</xdr:row>
      <xdr:rowOff>84900</xdr:rowOff>
    </xdr:to>
    <xdr:cxnSp macro="">
      <xdr:nvCxnSpPr>
        <xdr:cNvPr id="196" name="直線コネクタ 195"/>
        <xdr:cNvCxnSpPr/>
      </xdr:nvCxnSpPr>
      <xdr:spPr>
        <a:xfrm>
          <a:off x="4864100" y="138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92770</xdr:rowOff>
    </xdr:from>
    <xdr:to>
      <xdr:col>23</xdr:col>
      <xdr:colOff>133350</xdr:colOff>
      <xdr:row>82</xdr:row>
      <xdr:rowOff>98416</xdr:rowOff>
    </xdr:to>
    <xdr:cxnSp macro="">
      <xdr:nvCxnSpPr>
        <xdr:cNvPr id="197" name="直線コネクタ 196"/>
        <xdr:cNvCxnSpPr/>
      </xdr:nvCxnSpPr>
      <xdr:spPr>
        <a:xfrm flipV="1">
          <a:off x="4114800" y="14151670"/>
          <a:ext cx="838200" cy="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124779</xdr:rowOff>
    </xdr:from>
    <xdr:ext cx="762000" cy="259045"/>
    <xdr:sp macro="" textlink="">
      <xdr:nvSpPr>
        <xdr:cNvPr id="198" name="人件費・物件費等の状況平均値テキスト"/>
        <xdr:cNvSpPr txBox="1"/>
      </xdr:nvSpPr>
      <xdr:spPr>
        <a:xfrm>
          <a:off x="5041900" y="141836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152702</xdr:rowOff>
    </xdr:from>
    <xdr:to>
      <xdr:col>23</xdr:col>
      <xdr:colOff>184150</xdr:colOff>
      <xdr:row>83</xdr:row>
      <xdr:rowOff>82852</xdr:rowOff>
    </xdr:to>
    <xdr:sp macro="" textlink="">
      <xdr:nvSpPr>
        <xdr:cNvPr id="199" name="フローチャート: 判断 198"/>
        <xdr:cNvSpPr/>
      </xdr:nvSpPr>
      <xdr:spPr>
        <a:xfrm>
          <a:off x="4902200" y="1421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58538</xdr:rowOff>
    </xdr:from>
    <xdr:to>
      <xdr:col>19</xdr:col>
      <xdr:colOff>133350</xdr:colOff>
      <xdr:row>82</xdr:row>
      <xdr:rowOff>98416</xdr:rowOff>
    </xdr:to>
    <xdr:cxnSp macro="">
      <xdr:nvCxnSpPr>
        <xdr:cNvPr id="200" name="直線コネクタ 199"/>
        <xdr:cNvCxnSpPr/>
      </xdr:nvCxnSpPr>
      <xdr:spPr>
        <a:xfrm>
          <a:off x="3225800" y="14117438"/>
          <a:ext cx="889000" cy="39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129715</xdr:rowOff>
    </xdr:from>
    <xdr:to>
      <xdr:col>19</xdr:col>
      <xdr:colOff>184150</xdr:colOff>
      <xdr:row>83</xdr:row>
      <xdr:rowOff>59865</xdr:rowOff>
    </xdr:to>
    <xdr:sp macro="" textlink="">
      <xdr:nvSpPr>
        <xdr:cNvPr id="201" name="フローチャート: 判断 200"/>
        <xdr:cNvSpPr/>
      </xdr:nvSpPr>
      <xdr:spPr>
        <a:xfrm>
          <a:off x="4064000" y="1418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44642</xdr:rowOff>
    </xdr:from>
    <xdr:ext cx="736600" cy="259045"/>
    <xdr:sp macro="" textlink="">
      <xdr:nvSpPr>
        <xdr:cNvPr id="202" name="テキスト ボックス 201"/>
        <xdr:cNvSpPr txBox="1"/>
      </xdr:nvSpPr>
      <xdr:spPr>
        <a:xfrm>
          <a:off x="3733800" y="14274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58538</xdr:rowOff>
    </xdr:from>
    <xdr:to>
      <xdr:col>15</xdr:col>
      <xdr:colOff>82550</xdr:colOff>
      <xdr:row>82</xdr:row>
      <xdr:rowOff>79828</xdr:rowOff>
    </xdr:to>
    <xdr:cxnSp macro="">
      <xdr:nvCxnSpPr>
        <xdr:cNvPr id="203" name="直線コネクタ 202"/>
        <xdr:cNvCxnSpPr/>
      </xdr:nvCxnSpPr>
      <xdr:spPr>
        <a:xfrm flipV="1">
          <a:off x="2336800" y="14117438"/>
          <a:ext cx="889000" cy="2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76805</xdr:rowOff>
    </xdr:from>
    <xdr:to>
      <xdr:col>15</xdr:col>
      <xdr:colOff>133350</xdr:colOff>
      <xdr:row>83</xdr:row>
      <xdr:rowOff>6955</xdr:rowOff>
    </xdr:to>
    <xdr:sp macro="" textlink="">
      <xdr:nvSpPr>
        <xdr:cNvPr id="204" name="フローチャート: 判断 203"/>
        <xdr:cNvSpPr/>
      </xdr:nvSpPr>
      <xdr:spPr>
        <a:xfrm>
          <a:off x="3175000" y="1413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163182</xdr:rowOff>
    </xdr:from>
    <xdr:ext cx="762000" cy="259045"/>
    <xdr:sp macro="" textlink="">
      <xdr:nvSpPr>
        <xdr:cNvPr id="205" name="テキスト ボックス 204"/>
        <xdr:cNvSpPr txBox="1"/>
      </xdr:nvSpPr>
      <xdr:spPr>
        <a:xfrm>
          <a:off x="2844800" y="14222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136154</xdr:rowOff>
    </xdr:from>
    <xdr:to>
      <xdr:col>11</xdr:col>
      <xdr:colOff>31750</xdr:colOff>
      <xdr:row>82</xdr:row>
      <xdr:rowOff>79828</xdr:rowOff>
    </xdr:to>
    <xdr:cxnSp macro="">
      <xdr:nvCxnSpPr>
        <xdr:cNvPr id="206" name="直線コネクタ 205"/>
        <xdr:cNvCxnSpPr/>
      </xdr:nvCxnSpPr>
      <xdr:spPr>
        <a:xfrm>
          <a:off x="1447800" y="14023604"/>
          <a:ext cx="889000" cy="115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250</xdr:rowOff>
    </xdr:from>
    <xdr:to>
      <xdr:col>11</xdr:col>
      <xdr:colOff>82550</xdr:colOff>
      <xdr:row>82</xdr:row>
      <xdr:rowOff>101850</xdr:rowOff>
    </xdr:to>
    <xdr:sp macro="" textlink="">
      <xdr:nvSpPr>
        <xdr:cNvPr id="207" name="フローチャート: 判断 206"/>
        <xdr:cNvSpPr/>
      </xdr:nvSpPr>
      <xdr:spPr>
        <a:xfrm>
          <a:off x="2286000" y="1405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112027</xdr:rowOff>
    </xdr:from>
    <xdr:ext cx="762000" cy="259045"/>
    <xdr:sp macro="" textlink="">
      <xdr:nvSpPr>
        <xdr:cNvPr id="208" name="テキスト ボックス 207"/>
        <xdr:cNvSpPr txBox="1"/>
      </xdr:nvSpPr>
      <xdr:spPr>
        <a:xfrm>
          <a:off x="1955800" y="1382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118845</xdr:rowOff>
    </xdr:from>
    <xdr:to>
      <xdr:col>7</xdr:col>
      <xdr:colOff>31750</xdr:colOff>
      <xdr:row>82</xdr:row>
      <xdr:rowOff>48995</xdr:rowOff>
    </xdr:to>
    <xdr:sp macro="" textlink="">
      <xdr:nvSpPr>
        <xdr:cNvPr id="209" name="フローチャート: 判断 208"/>
        <xdr:cNvSpPr/>
      </xdr:nvSpPr>
      <xdr:spPr>
        <a:xfrm>
          <a:off x="1397000" y="1400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33772</xdr:rowOff>
    </xdr:from>
    <xdr:ext cx="762000" cy="259045"/>
    <xdr:sp macro="" textlink="">
      <xdr:nvSpPr>
        <xdr:cNvPr id="210" name="テキスト ボックス 209"/>
        <xdr:cNvSpPr txBox="1"/>
      </xdr:nvSpPr>
      <xdr:spPr>
        <a:xfrm>
          <a:off x="1066800" y="14092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41970</xdr:rowOff>
    </xdr:from>
    <xdr:to>
      <xdr:col>23</xdr:col>
      <xdr:colOff>184150</xdr:colOff>
      <xdr:row>82</xdr:row>
      <xdr:rowOff>143570</xdr:rowOff>
    </xdr:to>
    <xdr:sp macro="" textlink="">
      <xdr:nvSpPr>
        <xdr:cNvPr id="216" name="楕円 215"/>
        <xdr:cNvSpPr/>
      </xdr:nvSpPr>
      <xdr:spPr>
        <a:xfrm>
          <a:off x="4902200" y="1410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58497</xdr:rowOff>
    </xdr:from>
    <xdr:ext cx="762000" cy="259045"/>
    <xdr:sp macro="" textlink="">
      <xdr:nvSpPr>
        <xdr:cNvPr id="217" name="人件費・物件費等の状況該当値テキスト"/>
        <xdr:cNvSpPr txBox="1"/>
      </xdr:nvSpPr>
      <xdr:spPr>
        <a:xfrm>
          <a:off x="5041900" y="13945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47616</xdr:rowOff>
    </xdr:from>
    <xdr:to>
      <xdr:col>19</xdr:col>
      <xdr:colOff>184150</xdr:colOff>
      <xdr:row>82</xdr:row>
      <xdr:rowOff>149216</xdr:rowOff>
    </xdr:to>
    <xdr:sp macro="" textlink="">
      <xdr:nvSpPr>
        <xdr:cNvPr id="218" name="楕円 217"/>
        <xdr:cNvSpPr/>
      </xdr:nvSpPr>
      <xdr:spPr>
        <a:xfrm>
          <a:off x="4064000" y="1410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159393</xdr:rowOff>
    </xdr:from>
    <xdr:ext cx="736600" cy="259045"/>
    <xdr:sp macro="" textlink="">
      <xdr:nvSpPr>
        <xdr:cNvPr id="219" name="テキスト ボックス 218"/>
        <xdr:cNvSpPr txBox="1"/>
      </xdr:nvSpPr>
      <xdr:spPr>
        <a:xfrm>
          <a:off x="3733800" y="13875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7738</xdr:rowOff>
    </xdr:from>
    <xdr:to>
      <xdr:col>15</xdr:col>
      <xdr:colOff>133350</xdr:colOff>
      <xdr:row>82</xdr:row>
      <xdr:rowOff>109338</xdr:rowOff>
    </xdr:to>
    <xdr:sp macro="" textlink="">
      <xdr:nvSpPr>
        <xdr:cNvPr id="220" name="楕円 219"/>
        <xdr:cNvSpPr/>
      </xdr:nvSpPr>
      <xdr:spPr>
        <a:xfrm>
          <a:off x="3175000" y="1406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119515</xdr:rowOff>
    </xdr:from>
    <xdr:ext cx="762000" cy="259045"/>
    <xdr:sp macro="" textlink="">
      <xdr:nvSpPr>
        <xdr:cNvPr id="221" name="テキスト ボックス 220"/>
        <xdr:cNvSpPr txBox="1"/>
      </xdr:nvSpPr>
      <xdr:spPr>
        <a:xfrm>
          <a:off x="2844800" y="1383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29028</xdr:rowOff>
    </xdr:from>
    <xdr:to>
      <xdr:col>11</xdr:col>
      <xdr:colOff>82550</xdr:colOff>
      <xdr:row>82</xdr:row>
      <xdr:rowOff>130628</xdr:rowOff>
    </xdr:to>
    <xdr:sp macro="" textlink="">
      <xdr:nvSpPr>
        <xdr:cNvPr id="222" name="楕円 221"/>
        <xdr:cNvSpPr/>
      </xdr:nvSpPr>
      <xdr:spPr>
        <a:xfrm>
          <a:off x="2286000" y="1408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115405</xdr:rowOff>
    </xdr:from>
    <xdr:ext cx="762000" cy="259045"/>
    <xdr:sp macro="" textlink="">
      <xdr:nvSpPr>
        <xdr:cNvPr id="223" name="テキスト ボックス 222"/>
        <xdr:cNvSpPr txBox="1"/>
      </xdr:nvSpPr>
      <xdr:spPr>
        <a:xfrm>
          <a:off x="1955800" y="14174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85354</xdr:rowOff>
    </xdr:from>
    <xdr:to>
      <xdr:col>7</xdr:col>
      <xdr:colOff>31750</xdr:colOff>
      <xdr:row>82</xdr:row>
      <xdr:rowOff>15504</xdr:rowOff>
    </xdr:to>
    <xdr:sp macro="" textlink="">
      <xdr:nvSpPr>
        <xdr:cNvPr id="224" name="楕円 223"/>
        <xdr:cNvSpPr/>
      </xdr:nvSpPr>
      <xdr:spPr>
        <a:xfrm>
          <a:off x="1397000" y="1397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25681</xdr:rowOff>
    </xdr:from>
    <xdr:ext cx="762000" cy="259045"/>
    <xdr:sp macro="" textlink="">
      <xdr:nvSpPr>
        <xdr:cNvPr id="225" name="テキスト ボックス 224"/>
        <xdr:cNvSpPr txBox="1"/>
      </xdr:nvSpPr>
      <xdr:spPr>
        <a:xfrm>
          <a:off x="1066800" y="13741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町村平均及び類似団体内平均は上回っているが、全国市平均は下回っている。当該数値は職員の年齢層が大きく影響していることから、長期的な視野で改善を目指すため、年齢構成の平準化に向けて職員採用の適正化を図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146957</xdr:rowOff>
    </xdr:from>
    <xdr:to>
      <xdr:col>81</xdr:col>
      <xdr:colOff>44450</xdr:colOff>
      <xdr:row>88</xdr:row>
      <xdr:rowOff>155121</xdr:rowOff>
    </xdr:to>
    <xdr:cxnSp macro="">
      <xdr:nvCxnSpPr>
        <xdr:cNvPr id="256" name="直線コネクタ 255"/>
        <xdr:cNvCxnSpPr/>
      </xdr:nvCxnSpPr>
      <xdr:spPr>
        <a:xfrm flipV="1">
          <a:off x="17018000" y="13691507"/>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127198</xdr:rowOff>
    </xdr:from>
    <xdr:ext cx="762000" cy="259045"/>
    <xdr:sp macro="" textlink="">
      <xdr:nvSpPr>
        <xdr:cNvPr id="257" name="給与水準   （国との比較）最小値テキスト"/>
        <xdr:cNvSpPr txBox="1"/>
      </xdr:nvSpPr>
      <xdr:spPr>
        <a:xfrm>
          <a:off x="17106900" y="15214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155121</xdr:rowOff>
    </xdr:from>
    <xdr:to>
      <xdr:col>81</xdr:col>
      <xdr:colOff>133350</xdr:colOff>
      <xdr:row>88</xdr:row>
      <xdr:rowOff>155121</xdr:rowOff>
    </xdr:to>
    <xdr:cxnSp macro="">
      <xdr:nvCxnSpPr>
        <xdr:cNvPr id="258" name="直線コネクタ 257"/>
        <xdr:cNvCxnSpPr/>
      </xdr:nvCxnSpPr>
      <xdr:spPr>
        <a:xfrm>
          <a:off x="16929100" y="1524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61884</xdr:rowOff>
    </xdr:from>
    <xdr:ext cx="762000" cy="259045"/>
    <xdr:sp macro="" textlink="">
      <xdr:nvSpPr>
        <xdr:cNvPr id="259" name="給与水準   （国との比較）最大値テキスト"/>
        <xdr:cNvSpPr txBox="1"/>
      </xdr:nvSpPr>
      <xdr:spPr>
        <a:xfrm>
          <a:off x="17106900" y="1343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146957</xdr:rowOff>
    </xdr:from>
    <xdr:to>
      <xdr:col>81</xdr:col>
      <xdr:colOff>133350</xdr:colOff>
      <xdr:row>79</xdr:row>
      <xdr:rowOff>146957</xdr:rowOff>
    </xdr:to>
    <xdr:cxnSp macro="">
      <xdr:nvCxnSpPr>
        <xdr:cNvPr id="260" name="直線コネクタ 259"/>
        <xdr:cNvCxnSpPr/>
      </xdr:nvCxnSpPr>
      <xdr:spPr>
        <a:xfrm>
          <a:off x="16929100" y="1369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169636</xdr:rowOff>
    </xdr:from>
    <xdr:to>
      <xdr:col>81</xdr:col>
      <xdr:colOff>44450</xdr:colOff>
      <xdr:row>86</xdr:row>
      <xdr:rowOff>101600</xdr:rowOff>
    </xdr:to>
    <xdr:cxnSp macro="">
      <xdr:nvCxnSpPr>
        <xdr:cNvPr id="261" name="直線コネクタ 260"/>
        <xdr:cNvCxnSpPr/>
      </xdr:nvCxnSpPr>
      <xdr:spPr>
        <a:xfrm flipV="1">
          <a:off x="16179800" y="14742886"/>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31948</xdr:rowOff>
    </xdr:from>
    <xdr:ext cx="762000" cy="259045"/>
    <xdr:sp macro="" textlink="">
      <xdr:nvSpPr>
        <xdr:cNvPr id="262" name="給与水準   （国との比較）平均値テキスト"/>
        <xdr:cNvSpPr txBox="1"/>
      </xdr:nvSpPr>
      <xdr:spPr>
        <a:xfrm>
          <a:off x="17106900" y="1443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63" name="フローチャート: 判断 262"/>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151493</xdr:rowOff>
    </xdr:from>
    <xdr:to>
      <xdr:col>77</xdr:col>
      <xdr:colOff>44450</xdr:colOff>
      <xdr:row>86</xdr:row>
      <xdr:rowOff>101600</xdr:rowOff>
    </xdr:to>
    <xdr:cxnSp macro="">
      <xdr:nvCxnSpPr>
        <xdr:cNvPr id="264" name="直線コネクタ 263"/>
        <xdr:cNvCxnSpPr/>
      </xdr:nvCxnSpPr>
      <xdr:spPr>
        <a:xfrm>
          <a:off x="15290800" y="14553293"/>
          <a:ext cx="889000" cy="29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32657</xdr:rowOff>
    </xdr:from>
    <xdr:to>
      <xdr:col>77</xdr:col>
      <xdr:colOff>95250</xdr:colOff>
      <xdr:row>85</xdr:row>
      <xdr:rowOff>134257</xdr:rowOff>
    </xdr:to>
    <xdr:sp macro="" textlink="">
      <xdr:nvSpPr>
        <xdr:cNvPr id="265" name="フローチャート: 判断 264"/>
        <xdr:cNvSpPr/>
      </xdr:nvSpPr>
      <xdr:spPr>
        <a:xfrm>
          <a:off x="16129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144434</xdr:rowOff>
    </xdr:from>
    <xdr:ext cx="736600" cy="259045"/>
    <xdr:sp macro="" textlink="">
      <xdr:nvSpPr>
        <xdr:cNvPr id="266" name="テキスト ボックス 265"/>
        <xdr:cNvSpPr txBox="1"/>
      </xdr:nvSpPr>
      <xdr:spPr>
        <a:xfrm>
          <a:off x="15798800" y="14374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151493</xdr:rowOff>
    </xdr:from>
    <xdr:to>
      <xdr:col>72</xdr:col>
      <xdr:colOff>203200</xdr:colOff>
      <xdr:row>85</xdr:row>
      <xdr:rowOff>135164</xdr:rowOff>
    </xdr:to>
    <xdr:cxnSp macro="">
      <xdr:nvCxnSpPr>
        <xdr:cNvPr id="267" name="直線コネクタ 266"/>
        <xdr:cNvCxnSpPr/>
      </xdr:nvCxnSpPr>
      <xdr:spPr>
        <a:xfrm flipV="1">
          <a:off x="14401800" y="14553293"/>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67129</xdr:rowOff>
    </xdr:from>
    <xdr:to>
      <xdr:col>73</xdr:col>
      <xdr:colOff>44450</xdr:colOff>
      <xdr:row>85</xdr:row>
      <xdr:rowOff>168729</xdr:rowOff>
    </xdr:to>
    <xdr:sp macro="" textlink="">
      <xdr:nvSpPr>
        <xdr:cNvPr id="268" name="フローチャート: 判断 267"/>
        <xdr:cNvSpPr/>
      </xdr:nvSpPr>
      <xdr:spPr>
        <a:xfrm>
          <a:off x="15240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153506</xdr:rowOff>
    </xdr:from>
    <xdr:ext cx="762000" cy="259045"/>
    <xdr:sp macro="" textlink="">
      <xdr:nvSpPr>
        <xdr:cNvPr id="269" name="テキスト ボックス 268"/>
        <xdr:cNvSpPr txBox="1"/>
      </xdr:nvSpPr>
      <xdr:spPr>
        <a:xfrm>
          <a:off x="14909800" y="1472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83457</xdr:rowOff>
    </xdr:from>
    <xdr:to>
      <xdr:col>68</xdr:col>
      <xdr:colOff>152400</xdr:colOff>
      <xdr:row>85</xdr:row>
      <xdr:rowOff>135164</xdr:rowOff>
    </xdr:to>
    <xdr:cxnSp macro="">
      <xdr:nvCxnSpPr>
        <xdr:cNvPr id="270" name="直線コネクタ 269"/>
        <xdr:cNvCxnSpPr/>
      </xdr:nvCxnSpPr>
      <xdr:spPr>
        <a:xfrm>
          <a:off x="13512800" y="14656707"/>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71" name="フローチャート: 判断 270"/>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161670</xdr:rowOff>
    </xdr:from>
    <xdr:ext cx="762000" cy="259045"/>
    <xdr:sp macro="" textlink="">
      <xdr:nvSpPr>
        <xdr:cNvPr id="272" name="テキスト ボックス 271"/>
        <xdr:cNvSpPr txBox="1"/>
      </xdr:nvSpPr>
      <xdr:spPr>
        <a:xfrm>
          <a:off x="14020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169636</xdr:rowOff>
    </xdr:from>
    <xdr:to>
      <xdr:col>64</xdr:col>
      <xdr:colOff>152400</xdr:colOff>
      <xdr:row>85</xdr:row>
      <xdr:rowOff>99786</xdr:rowOff>
    </xdr:to>
    <xdr:sp macro="" textlink="">
      <xdr:nvSpPr>
        <xdr:cNvPr id="273" name="フローチャート: 判断 272"/>
        <xdr:cNvSpPr/>
      </xdr:nvSpPr>
      <xdr:spPr>
        <a:xfrm>
          <a:off x="13462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109963</xdr:rowOff>
    </xdr:from>
    <xdr:ext cx="762000" cy="259045"/>
    <xdr:sp macro="" textlink="">
      <xdr:nvSpPr>
        <xdr:cNvPr id="274" name="テキスト ボックス 273"/>
        <xdr:cNvSpPr txBox="1"/>
      </xdr:nvSpPr>
      <xdr:spPr>
        <a:xfrm>
          <a:off x="13131800" y="1434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118836</xdr:rowOff>
    </xdr:from>
    <xdr:to>
      <xdr:col>81</xdr:col>
      <xdr:colOff>95250</xdr:colOff>
      <xdr:row>86</xdr:row>
      <xdr:rowOff>48986</xdr:rowOff>
    </xdr:to>
    <xdr:sp macro="" textlink="">
      <xdr:nvSpPr>
        <xdr:cNvPr id="280" name="楕円 279"/>
        <xdr:cNvSpPr/>
      </xdr:nvSpPr>
      <xdr:spPr>
        <a:xfrm>
          <a:off x="169672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90913</xdr:rowOff>
    </xdr:from>
    <xdr:ext cx="762000" cy="259045"/>
    <xdr:sp macro="" textlink="">
      <xdr:nvSpPr>
        <xdr:cNvPr id="281" name="給与水準   （国との比較）該当値テキスト"/>
        <xdr:cNvSpPr txBox="1"/>
      </xdr:nvSpPr>
      <xdr:spPr>
        <a:xfrm>
          <a:off x="17106900" y="14664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50800</xdr:rowOff>
    </xdr:from>
    <xdr:to>
      <xdr:col>77</xdr:col>
      <xdr:colOff>95250</xdr:colOff>
      <xdr:row>86</xdr:row>
      <xdr:rowOff>152400</xdr:rowOff>
    </xdr:to>
    <xdr:sp macro="" textlink="">
      <xdr:nvSpPr>
        <xdr:cNvPr id="282" name="楕円 281"/>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83" name="テキスト ボックス 282"/>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100693</xdr:rowOff>
    </xdr:from>
    <xdr:to>
      <xdr:col>73</xdr:col>
      <xdr:colOff>44450</xdr:colOff>
      <xdr:row>85</xdr:row>
      <xdr:rowOff>30843</xdr:rowOff>
    </xdr:to>
    <xdr:sp macro="" textlink="">
      <xdr:nvSpPr>
        <xdr:cNvPr id="284" name="楕円 283"/>
        <xdr:cNvSpPr/>
      </xdr:nvSpPr>
      <xdr:spPr>
        <a:xfrm>
          <a:off x="15240000" y="1450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41020</xdr:rowOff>
    </xdr:from>
    <xdr:ext cx="762000" cy="259045"/>
    <xdr:sp macro="" textlink="">
      <xdr:nvSpPr>
        <xdr:cNvPr id="285" name="テキスト ボックス 284"/>
        <xdr:cNvSpPr txBox="1"/>
      </xdr:nvSpPr>
      <xdr:spPr>
        <a:xfrm>
          <a:off x="14909800" y="1427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84364</xdr:rowOff>
    </xdr:from>
    <xdr:to>
      <xdr:col>68</xdr:col>
      <xdr:colOff>203200</xdr:colOff>
      <xdr:row>86</xdr:row>
      <xdr:rowOff>14514</xdr:rowOff>
    </xdr:to>
    <xdr:sp macro="" textlink="">
      <xdr:nvSpPr>
        <xdr:cNvPr id="286" name="楕円 285"/>
        <xdr:cNvSpPr/>
      </xdr:nvSpPr>
      <xdr:spPr>
        <a:xfrm>
          <a:off x="14351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87" name="テキスト ボックス 286"/>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88" name="楕円 287"/>
        <xdr:cNvSpPr/>
      </xdr:nvSpPr>
      <xdr:spPr>
        <a:xfrm>
          <a:off x="134620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119034</xdr:rowOff>
    </xdr:from>
    <xdr:ext cx="762000" cy="259045"/>
    <xdr:sp macro="" textlink="">
      <xdr:nvSpPr>
        <xdr:cNvPr id="289" name="テキスト ボックス 288"/>
        <xdr:cNvSpPr txBox="1"/>
      </xdr:nvSpPr>
      <xdr:spPr>
        <a:xfrm>
          <a:off x="13131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全国平均、県平均いずれも下回る傾向である。高根沢町定数管理計画（第２期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年度～令和２年度）に基づき、事務の合理化、効率化に努めてきたことにより、少人数での行政運営を行ってきた。今後も安定した行政運営を実施していくため、高根沢町定数管理計画（第３期　令和３年度～令和７年度）に基づき職員の定数管理を行っていく。</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144235</xdr:rowOff>
    </xdr:from>
    <xdr:to>
      <xdr:col>81</xdr:col>
      <xdr:colOff>44450</xdr:colOff>
      <xdr:row>68</xdr:row>
      <xdr:rowOff>24040</xdr:rowOff>
    </xdr:to>
    <xdr:cxnSp macro="">
      <xdr:nvCxnSpPr>
        <xdr:cNvPr id="321" name="直線コネクタ 320"/>
        <xdr:cNvCxnSpPr/>
      </xdr:nvCxnSpPr>
      <xdr:spPr>
        <a:xfrm flipV="1">
          <a:off x="17018000" y="10088335"/>
          <a:ext cx="0" cy="15943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167567</xdr:rowOff>
    </xdr:from>
    <xdr:ext cx="762000" cy="259045"/>
    <xdr:sp macro="" textlink="">
      <xdr:nvSpPr>
        <xdr:cNvPr id="322" name="定員管理の状況最小値テキスト"/>
        <xdr:cNvSpPr txBox="1"/>
      </xdr:nvSpPr>
      <xdr:spPr>
        <a:xfrm>
          <a:off x="17106900" y="1165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24040</xdr:rowOff>
    </xdr:from>
    <xdr:to>
      <xdr:col>81</xdr:col>
      <xdr:colOff>133350</xdr:colOff>
      <xdr:row>68</xdr:row>
      <xdr:rowOff>24040</xdr:rowOff>
    </xdr:to>
    <xdr:cxnSp macro="">
      <xdr:nvCxnSpPr>
        <xdr:cNvPr id="323" name="直線コネクタ 322"/>
        <xdr:cNvCxnSpPr/>
      </xdr:nvCxnSpPr>
      <xdr:spPr>
        <a:xfrm>
          <a:off x="16929100" y="116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59162</xdr:rowOff>
    </xdr:from>
    <xdr:ext cx="762000" cy="259045"/>
    <xdr:sp macro="" textlink="">
      <xdr:nvSpPr>
        <xdr:cNvPr id="324" name="定員管理の状況最大値テキスト"/>
        <xdr:cNvSpPr txBox="1"/>
      </xdr:nvSpPr>
      <xdr:spPr>
        <a:xfrm>
          <a:off x="17106900" y="983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144235</xdr:rowOff>
    </xdr:from>
    <xdr:to>
      <xdr:col>81</xdr:col>
      <xdr:colOff>133350</xdr:colOff>
      <xdr:row>58</xdr:row>
      <xdr:rowOff>144235</xdr:rowOff>
    </xdr:to>
    <xdr:cxnSp macro="">
      <xdr:nvCxnSpPr>
        <xdr:cNvPr id="325" name="直線コネクタ 324"/>
        <xdr:cNvCxnSpPr/>
      </xdr:nvCxnSpPr>
      <xdr:spPr>
        <a:xfrm>
          <a:off x="16929100" y="1008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30571</xdr:rowOff>
    </xdr:from>
    <xdr:to>
      <xdr:col>81</xdr:col>
      <xdr:colOff>44450</xdr:colOff>
      <xdr:row>60</xdr:row>
      <xdr:rowOff>46083</xdr:rowOff>
    </xdr:to>
    <xdr:cxnSp macro="">
      <xdr:nvCxnSpPr>
        <xdr:cNvPr id="326" name="直線コネクタ 325"/>
        <xdr:cNvCxnSpPr/>
      </xdr:nvCxnSpPr>
      <xdr:spPr>
        <a:xfrm>
          <a:off x="16179800" y="10317571"/>
          <a:ext cx="8382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76852</xdr:rowOff>
    </xdr:from>
    <xdr:ext cx="762000" cy="259045"/>
    <xdr:sp macro="" textlink="">
      <xdr:nvSpPr>
        <xdr:cNvPr id="327" name="定員管理の状況平均値テキスト"/>
        <xdr:cNvSpPr txBox="1"/>
      </xdr:nvSpPr>
      <xdr:spPr>
        <a:xfrm>
          <a:off x="17106900" y="10535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104775</xdr:rowOff>
    </xdr:from>
    <xdr:to>
      <xdr:col>81</xdr:col>
      <xdr:colOff>95250</xdr:colOff>
      <xdr:row>62</xdr:row>
      <xdr:rowOff>34925</xdr:rowOff>
    </xdr:to>
    <xdr:sp macro="" textlink="">
      <xdr:nvSpPr>
        <xdr:cNvPr id="328" name="フローチャート: 判断 327"/>
        <xdr:cNvSpPr/>
      </xdr:nvSpPr>
      <xdr:spPr>
        <a:xfrm>
          <a:off x="169672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8165</xdr:rowOff>
    </xdr:from>
    <xdr:to>
      <xdr:col>77</xdr:col>
      <xdr:colOff>44450</xdr:colOff>
      <xdr:row>60</xdr:row>
      <xdr:rowOff>30571</xdr:rowOff>
    </xdr:to>
    <xdr:cxnSp macro="">
      <xdr:nvCxnSpPr>
        <xdr:cNvPr id="329" name="直線コネクタ 328"/>
        <xdr:cNvCxnSpPr/>
      </xdr:nvCxnSpPr>
      <xdr:spPr>
        <a:xfrm>
          <a:off x="15290800" y="10295165"/>
          <a:ext cx="8890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80645</xdr:rowOff>
    </xdr:from>
    <xdr:to>
      <xdr:col>77</xdr:col>
      <xdr:colOff>95250</xdr:colOff>
      <xdr:row>62</xdr:row>
      <xdr:rowOff>10795</xdr:rowOff>
    </xdr:to>
    <xdr:sp macro="" textlink="">
      <xdr:nvSpPr>
        <xdr:cNvPr id="330" name="フローチャート: 判断 329"/>
        <xdr:cNvSpPr/>
      </xdr:nvSpPr>
      <xdr:spPr>
        <a:xfrm>
          <a:off x="161290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167022</xdr:rowOff>
    </xdr:from>
    <xdr:ext cx="736600" cy="259045"/>
    <xdr:sp macro="" textlink="">
      <xdr:nvSpPr>
        <xdr:cNvPr id="331" name="テキスト ボックス 330"/>
        <xdr:cNvSpPr txBox="1"/>
      </xdr:nvSpPr>
      <xdr:spPr>
        <a:xfrm>
          <a:off x="15798800" y="10625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4717</xdr:rowOff>
    </xdr:from>
    <xdr:to>
      <xdr:col>72</xdr:col>
      <xdr:colOff>203200</xdr:colOff>
      <xdr:row>60</xdr:row>
      <xdr:rowOff>8165</xdr:rowOff>
    </xdr:to>
    <xdr:cxnSp macro="">
      <xdr:nvCxnSpPr>
        <xdr:cNvPr id="332" name="直線コネクタ 331"/>
        <xdr:cNvCxnSpPr/>
      </xdr:nvCxnSpPr>
      <xdr:spPr>
        <a:xfrm>
          <a:off x="14401800" y="10291717"/>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70303</xdr:rowOff>
    </xdr:from>
    <xdr:to>
      <xdr:col>73</xdr:col>
      <xdr:colOff>44450</xdr:colOff>
      <xdr:row>62</xdr:row>
      <xdr:rowOff>453</xdr:rowOff>
    </xdr:to>
    <xdr:sp macro="" textlink="">
      <xdr:nvSpPr>
        <xdr:cNvPr id="333" name="フローチャート: 判断 332"/>
        <xdr:cNvSpPr/>
      </xdr:nvSpPr>
      <xdr:spPr>
        <a:xfrm>
          <a:off x="15240000" y="1052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156680</xdr:rowOff>
    </xdr:from>
    <xdr:ext cx="762000" cy="259045"/>
    <xdr:sp macro="" textlink="">
      <xdr:nvSpPr>
        <xdr:cNvPr id="334" name="テキスト ボックス 333"/>
        <xdr:cNvSpPr txBox="1"/>
      </xdr:nvSpPr>
      <xdr:spPr>
        <a:xfrm>
          <a:off x="14909800" y="10615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1270</xdr:rowOff>
    </xdr:from>
    <xdr:to>
      <xdr:col>68</xdr:col>
      <xdr:colOff>152400</xdr:colOff>
      <xdr:row>60</xdr:row>
      <xdr:rowOff>4717</xdr:rowOff>
    </xdr:to>
    <xdr:cxnSp macro="">
      <xdr:nvCxnSpPr>
        <xdr:cNvPr id="335" name="直線コネクタ 334"/>
        <xdr:cNvCxnSpPr/>
      </xdr:nvCxnSpPr>
      <xdr:spPr>
        <a:xfrm>
          <a:off x="13512800" y="10288270"/>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25491</xdr:rowOff>
    </xdr:from>
    <xdr:to>
      <xdr:col>68</xdr:col>
      <xdr:colOff>203200</xdr:colOff>
      <xdr:row>61</xdr:row>
      <xdr:rowOff>127091</xdr:rowOff>
    </xdr:to>
    <xdr:sp macro="" textlink="">
      <xdr:nvSpPr>
        <xdr:cNvPr id="336" name="フローチャート: 判断 335"/>
        <xdr:cNvSpPr/>
      </xdr:nvSpPr>
      <xdr:spPr>
        <a:xfrm>
          <a:off x="14351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111868</xdr:rowOff>
    </xdr:from>
    <xdr:ext cx="762000" cy="259045"/>
    <xdr:sp macro="" textlink="">
      <xdr:nvSpPr>
        <xdr:cNvPr id="337" name="テキスト ボックス 336"/>
        <xdr:cNvSpPr txBox="1"/>
      </xdr:nvSpPr>
      <xdr:spPr>
        <a:xfrm>
          <a:off x="14020800" y="1057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32385</xdr:rowOff>
    </xdr:from>
    <xdr:to>
      <xdr:col>64</xdr:col>
      <xdr:colOff>152400</xdr:colOff>
      <xdr:row>61</xdr:row>
      <xdr:rowOff>133985</xdr:rowOff>
    </xdr:to>
    <xdr:sp macro="" textlink="">
      <xdr:nvSpPr>
        <xdr:cNvPr id="338" name="フローチャート: 判断 337"/>
        <xdr:cNvSpPr/>
      </xdr:nvSpPr>
      <xdr:spPr>
        <a:xfrm>
          <a:off x="13462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118762</xdr:rowOff>
    </xdr:from>
    <xdr:ext cx="762000" cy="259045"/>
    <xdr:sp macro="" textlink="">
      <xdr:nvSpPr>
        <xdr:cNvPr id="339" name="テキスト ボックス 338"/>
        <xdr:cNvSpPr txBox="1"/>
      </xdr:nvSpPr>
      <xdr:spPr>
        <a:xfrm>
          <a:off x="13131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166733</xdr:rowOff>
    </xdr:from>
    <xdr:to>
      <xdr:col>81</xdr:col>
      <xdr:colOff>95250</xdr:colOff>
      <xdr:row>60</xdr:row>
      <xdr:rowOff>96883</xdr:rowOff>
    </xdr:to>
    <xdr:sp macro="" textlink="">
      <xdr:nvSpPr>
        <xdr:cNvPr id="345" name="楕円 344"/>
        <xdr:cNvSpPr/>
      </xdr:nvSpPr>
      <xdr:spPr>
        <a:xfrm>
          <a:off x="16967200" y="1028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11810</xdr:rowOff>
    </xdr:from>
    <xdr:ext cx="762000" cy="259045"/>
    <xdr:sp macro="" textlink="">
      <xdr:nvSpPr>
        <xdr:cNvPr id="346" name="定員管理の状況該当値テキスト"/>
        <xdr:cNvSpPr txBox="1"/>
      </xdr:nvSpPr>
      <xdr:spPr>
        <a:xfrm>
          <a:off x="17106900" y="1012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151221</xdr:rowOff>
    </xdr:from>
    <xdr:to>
      <xdr:col>77</xdr:col>
      <xdr:colOff>95250</xdr:colOff>
      <xdr:row>60</xdr:row>
      <xdr:rowOff>81371</xdr:rowOff>
    </xdr:to>
    <xdr:sp macro="" textlink="">
      <xdr:nvSpPr>
        <xdr:cNvPr id="347" name="楕円 346"/>
        <xdr:cNvSpPr/>
      </xdr:nvSpPr>
      <xdr:spPr>
        <a:xfrm>
          <a:off x="16129000" y="1026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91548</xdr:rowOff>
    </xdr:from>
    <xdr:ext cx="736600" cy="259045"/>
    <xdr:sp macro="" textlink="">
      <xdr:nvSpPr>
        <xdr:cNvPr id="348" name="テキスト ボックス 347"/>
        <xdr:cNvSpPr txBox="1"/>
      </xdr:nvSpPr>
      <xdr:spPr>
        <a:xfrm>
          <a:off x="15798800" y="10035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128815</xdr:rowOff>
    </xdr:from>
    <xdr:to>
      <xdr:col>73</xdr:col>
      <xdr:colOff>44450</xdr:colOff>
      <xdr:row>60</xdr:row>
      <xdr:rowOff>58965</xdr:rowOff>
    </xdr:to>
    <xdr:sp macro="" textlink="">
      <xdr:nvSpPr>
        <xdr:cNvPr id="349" name="楕円 348"/>
        <xdr:cNvSpPr/>
      </xdr:nvSpPr>
      <xdr:spPr>
        <a:xfrm>
          <a:off x="15240000" y="1024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69142</xdr:rowOff>
    </xdr:from>
    <xdr:ext cx="762000" cy="259045"/>
    <xdr:sp macro="" textlink="">
      <xdr:nvSpPr>
        <xdr:cNvPr id="350" name="テキスト ボックス 349"/>
        <xdr:cNvSpPr txBox="1"/>
      </xdr:nvSpPr>
      <xdr:spPr>
        <a:xfrm>
          <a:off x="14909800" y="10013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125367</xdr:rowOff>
    </xdr:from>
    <xdr:to>
      <xdr:col>68</xdr:col>
      <xdr:colOff>203200</xdr:colOff>
      <xdr:row>60</xdr:row>
      <xdr:rowOff>55517</xdr:rowOff>
    </xdr:to>
    <xdr:sp macro="" textlink="">
      <xdr:nvSpPr>
        <xdr:cNvPr id="351" name="楕円 350"/>
        <xdr:cNvSpPr/>
      </xdr:nvSpPr>
      <xdr:spPr>
        <a:xfrm>
          <a:off x="14351000" y="1024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65694</xdr:rowOff>
    </xdr:from>
    <xdr:ext cx="762000" cy="259045"/>
    <xdr:sp macro="" textlink="">
      <xdr:nvSpPr>
        <xdr:cNvPr id="352" name="テキスト ボックス 351"/>
        <xdr:cNvSpPr txBox="1"/>
      </xdr:nvSpPr>
      <xdr:spPr>
        <a:xfrm>
          <a:off x="14020800" y="10009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121920</xdr:rowOff>
    </xdr:from>
    <xdr:to>
      <xdr:col>64</xdr:col>
      <xdr:colOff>152400</xdr:colOff>
      <xdr:row>60</xdr:row>
      <xdr:rowOff>52070</xdr:rowOff>
    </xdr:to>
    <xdr:sp macro="" textlink="">
      <xdr:nvSpPr>
        <xdr:cNvPr id="353" name="楕円 352"/>
        <xdr:cNvSpPr/>
      </xdr:nvSpPr>
      <xdr:spPr>
        <a:xfrm>
          <a:off x="13462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62247</xdr:rowOff>
    </xdr:from>
    <xdr:ext cx="762000" cy="259045"/>
    <xdr:sp macro="" textlink="">
      <xdr:nvSpPr>
        <xdr:cNvPr id="354" name="テキスト ボックス 353"/>
        <xdr:cNvSpPr txBox="1"/>
      </xdr:nvSpPr>
      <xdr:spPr>
        <a:xfrm>
          <a:off x="13131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実質公債費比率は前年度から</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％増加し、</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一般会計の元利償還金は増加しており、今後も増加傾向である。公共施設等の老朽化が進んでおり設備投資が増加していくことが予想されるが、新規地方債発行の抑制等により管理を徹底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4" name="テキスト ボックス 37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5" name="直線コネクタ 37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6" name="テキスト ボックス 37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7" name="直線コネクタ 37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8" name="テキスト ボックス 377"/>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98552</xdr:rowOff>
    </xdr:from>
    <xdr:to>
      <xdr:col>81</xdr:col>
      <xdr:colOff>44450</xdr:colOff>
      <xdr:row>45</xdr:row>
      <xdr:rowOff>41910</xdr:rowOff>
    </xdr:to>
    <xdr:cxnSp macro="">
      <xdr:nvCxnSpPr>
        <xdr:cNvPr id="381" name="直線コネクタ 380"/>
        <xdr:cNvCxnSpPr/>
      </xdr:nvCxnSpPr>
      <xdr:spPr>
        <a:xfrm flipV="1">
          <a:off x="17018000" y="6270752"/>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82" name="公債費負担の状況最小値テキスト"/>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83" name="直線コネクタ 382"/>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13479</xdr:rowOff>
    </xdr:from>
    <xdr:ext cx="762000" cy="259045"/>
    <xdr:sp macro="" textlink="">
      <xdr:nvSpPr>
        <xdr:cNvPr id="384" name="公債費負担の状況最大値テキスト"/>
        <xdr:cNvSpPr txBox="1"/>
      </xdr:nvSpPr>
      <xdr:spPr>
        <a:xfrm>
          <a:off x="17106900" y="6014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98552</xdr:rowOff>
    </xdr:from>
    <xdr:to>
      <xdr:col>81</xdr:col>
      <xdr:colOff>133350</xdr:colOff>
      <xdr:row>36</xdr:row>
      <xdr:rowOff>98552</xdr:rowOff>
    </xdr:to>
    <xdr:cxnSp macro="">
      <xdr:nvCxnSpPr>
        <xdr:cNvPr id="385" name="直線コネクタ 384"/>
        <xdr:cNvCxnSpPr/>
      </xdr:nvCxnSpPr>
      <xdr:spPr>
        <a:xfrm>
          <a:off x="16929100" y="6270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52578</xdr:rowOff>
    </xdr:from>
    <xdr:to>
      <xdr:col>81</xdr:col>
      <xdr:colOff>44450</xdr:colOff>
      <xdr:row>37</xdr:row>
      <xdr:rowOff>120142</xdr:rowOff>
    </xdr:to>
    <xdr:cxnSp macro="">
      <xdr:nvCxnSpPr>
        <xdr:cNvPr id="386" name="直線コネクタ 385"/>
        <xdr:cNvCxnSpPr/>
      </xdr:nvCxnSpPr>
      <xdr:spPr>
        <a:xfrm>
          <a:off x="16179800" y="6396228"/>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123207</xdr:rowOff>
    </xdr:from>
    <xdr:ext cx="762000" cy="259045"/>
    <xdr:sp macro="" textlink="">
      <xdr:nvSpPr>
        <xdr:cNvPr id="387" name="公債費負担の状況平均値テキスト"/>
        <xdr:cNvSpPr txBox="1"/>
      </xdr:nvSpPr>
      <xdr:spPr>
        <a:xfrm>
          <a:off x="17106900" y="680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8" name="フローチャート: 判断 387"/>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166116</xdr:rowOff>
    </xdr:from>
    <xdr:to>
      <xdr:col>77</xdr:col>
      <xdr:colOff>44450</xdr:colOff>
      <xdr:row>37</xdr:row>
      <xdr:rowOff>52578</xdr:rowOff>
    </xdr:to>
    <xdr:cxnSp macro="">
      <xdr:nvCxnSpPr>
        <xdr:cNvPr id="389" name="直線コネクタ 388"/>
        <xdr:cNvCxnSpPr/>
      </xdr:nvCxnSpPr>
      <xdr:spPr>
        <a:xfrm>
          <a:off x="15290800" y="633831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112522</xdr:rowOff>
    </xdr:from>
    <xdr:to>
      <xdr:col>77</xdr:col>
      <xdr:colOff>95250</xdr:colOff>
      <xdr:row>40</xdr:row>
      <xdr:rowOff>42672</xdr:rowOff>
    </xdr:to>
    <xdr:sp macro="" textlink="">
      <xdr:nvSpPr>
        <xdr:cNvPr id="390" name="フローチャート: 判断 389"/>
        <xdr:cNvSpPr/>
      </xdr:nvSpPr>
      <xdr:spPr>
        <a:xfrm>
          <a:off x="16129000" y="679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27449</xdr:rowOff>
    </xdr:from>
    <xdr:ext cx="736600" cy="259045"/>
    <xdr:sp macro="" textlink="">
      <xdr:nvSpPr>
        <xdr:cNvPr id="391" name="テキスト ボックス 390"/>
        <xdr:cNvSpPr txBox="1"/>
      </xdr:nvSpPr>
      <xdr:spPr>
        <a:xfrm>
          <a:off x="15798800" y="6885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166116</xdr:rowOff>
    </xdr:from>
    <xdr:to>
      <xdr:col>72</xdr:col>
      <xdr:colOff>203200</xdr:colOff>
      <xdr:row>37</xdr:row>
      <xdr:rowOff>23622</xdr:rowOff>
    </xdr:to>
    <xdr:cxnSp macro="">
      <xdr:nvCxnSpPr>
        <xdr:cNvPr id="392" name="直線コネクタ 391"/>
        <xdr:cNvCxnSpPr/>
      </xdr:nvCxnSpPr>
      <xdr:spPr>
        <a:xfrm flipV="1">
          <a:off x="14401800" y="633831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93218</xdr:rowOff>
    </xdr:from>
    <xdr:to>
      <xdr:col>73</xdr:col>
      <xdr:colOff>44450</xdr:colOff>
      <xdr:row>40</xdr:row>
      <xdr:rowOff>23368</xdr:rowOff>
    </xdr:to>
    <xdr:sp macro="" textlink="">
      <xdr:nvSpPr>
        <xdr:cNvPr id="393" name="フローチャート: 判断 392"/>
        <xdr:cNvSpPr/>
      </xdr:nvSpPr>
      <xdr:spPr>
        <a:xfrm>
          <a:off x="152400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8145</xdr:rowOff>
    </xdr:from>
    <xdr:ext cx="762000" cy="259045"/>
    <xdr:sp macro="" textlink="">
      <xdr:nvSpPr>
        <xdr:cNvPr id="394" name="テキスト ボックス 393"/>
        <xdr:cNvSpPr txBox="1"/>
      </xdr:nvSpPr>
      <xdr:spPr>
        <a:xfrm>
          <a:off x="14909800" y="686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23622</xdr:rowOff>
    </xdr:from>
    <xdr:to>
      <xdr:col>68</xdr:col>
      <xdr:colOff>152400</xdr:colOff>
      <xdr:row>37</xdr:row>
      <xdr:rowOff>110490</xdr:rowOff>
    </xdr:to>
    <xdr:cxnSp macro="">
      <xdr:nvCxnSpPr>
        <xdr:cNvPr id="395" name="直線コネクタ 394"/>
        <xdr:cNvCxnSpPr/>
      </xdr:nvCxnSpPr>
      <xdr:spPr>
        <a:xfrm flipV="1">
          <a:off x="13512800" y="636727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93218</xdr:rowOff>
    </xdr:from>
    <xdr:to>
      <xdr:col>68</xdr:col>
      <xdr:colOff>203200</xdr:colOff>
      <xdr:row>40</xdr:row>
      <xdr:rowOff>23368</xdr:rowOff>
    </xdr:to>
    <xdr:sp macro="" textlink="">
      <xdr:nvSpPr>
        <xdr:cNvPr id="396" name="フローチャート: 判断 395"/>
        <xdr:cNvSpPr/>
      </xdr:nvSpPr>
      <xdr:spPr>
        <a:xfrm>
          <a:off x="143510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8145</xdr:rowOff>
    </xdr:from>
    <xdr:ext cx="762000" cy="259045"/>
    <xdr:sp macro="" textlink="">
      <xdr:nvSpPr>
        <xdr:cNvPr id="397" name="テキスト ボックス 396"/>
        <xdr:cNvSpPr txBox="1"/>
      </xdr:nvSpPr>
      <xdr:spPr>
        <a:xfrm>
          <a:off x="14020800" y="686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160782</xdr:rowOff>
    </xdr:from>
    <xdr:to>
      <xdr:col>64</xdr:col>
      <xdr:colOff>152400</xdr:colOff>
      <xdr:row>40</xdr:row>
      <xdr:rowOff>90932</xdr:rowOff>
    </xdr:to>
    <xdr:sp macro="" textlink="">
      <xdr:nvSpPr>
        <xdr:cNvPr id="398" name="フローチャート: 判断 397"/>
        <xdr:cNvSpPr/>
      </xdr:nvSpPr>
      <xdr:spPr>
        <a:xfrm>
          <a:off x="13462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75709</xdr:rowOff>
    </xdr:from>
    <xdr:ext cx="762000" cy="259045"/>
    <xdr:sp macro="" textlink="">
      <xdr:nvSpPr>
        <xdr:cNvPr id="399" name="テキスト ボックス 398"/>
        <xdr:cNvSpPr txBox="1"/>
      </xdr:nvSpPr>
      <xdr:spPr>
        <a:xfrm>
          <a:off x="13131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69342</xdr:rowOff>
    </xdr:from>
    <xdr:to>
      <xdr:col>81</xdr:col>
      <xdr:colOff>95250</xdr:colOff>
      <xdr:row>37</xdr:row>
      <xdr:rowOff>170942</xdr:rowOff>
    </xdr:to>
    <xdr:sp macro="" textlink="">
      <xdr:nvSpPr>
        <xdr:cNvPr id="405" name="楕円 404"/>
        <xdr:cNvSpPr/>
      </xdr:nvSpPr>
      <xdr:spPr>
        <a:xfrm>
          <a:off x="169672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85869</xdr:rowOff>
    </xdr:from>
    <xdr:ext cx="762000" cy="259045"/>
    <xdr:sp macro="" textlink="">
      <xdr:nvSpPr>
        <xdr:cNvPr id="406" name="公債費負担の状況該当値テキスト"/>
        <xdr:cNvSpPr txBox="1"/>
      </xdr:nvSpPr>
      <xdr:spPr>
        <a:xfrm>
          <a:off x="17106900" y="625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1778</xdr:rowOff>
    </xdr:from>
    <xdr:to>
      <xdr:col>77</xdr:col>
      <xdr:colOff>95250</xdr:colOff>
      <xdr:row>37</xdr:row>
      <xdr:rowOff>103378</xdr:rowOff>
    </xdr:to>
    <xdr:sp macro="" textlink="">
      <xdr:nvSpPr>
        <xdr:cNvPr id="407" name="楕円 406"/>
        <xdr:cNvSpPr/>
      </xdr:nvSpPr>
      <xdr:spPr>
        <a:xfrm>
          <a:off x="16129000" y="634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113555</xdr:rowOff>
    </xdr:from>
    <xdr:ext cx="736600" cy="259045"/>
    <xdr:sp macro="" textlink="">
      <xdr:nvSpPr>
        <xdr:cNvPr id="408" name="テキスト ボックス 407"/>
        <xdr:cNvSpPr txBox="1"/>
      </xdr:nvSpPr>
      <xdr:spPr>
        <a:xfrm>
          <a:off x="15798800" y="6114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115316</xdr:rowOff>
    </xdr:from>
    <xdr:to>
      <xdr:col>73</xdr:col>
      <xdr:colOff>44450</xdr:colOff>
      <xdr:row>37</xdr:row>
      <xdr:rowOff>45466</xdr:rowOff>
    </xdr:to>
    <xdr:sp macro="" textlink="">
      <xdr:nvSpPr>
        <xdr:cNvPr id="409" name="楕円 408"/>
        <xdr:cNvSpPr/>
      </xdr:nvSpPr>
      <xdr:spPr>
        <a:xfrm>
          <a:off x="15240000" y="628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55643</xdr:rowOff>
    </xdr:from>
    <xdr:ext cx="762000" cy="259045"/>
    <xdr:sp macro="" textlink="">
      <xdr:nvSpPr>
        <xdr:cNvPr id="410" name="テキスト ボックス 409"/>
        <xdr:cNvSpPr txBox="1"/>
      </xdr:nvSpPr>
      <xdr:spPr>
        <a:xfrm>
          <a:off x="14909800" y="6056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144272</xdr:rowOff>
    </xdr:from>
    <xdr:to>
      <xdr:col>68</xdr:col>
      <xdr:colOff>203200</xdr:colOff>
      <xdr:row>37</xdr:row>
      <xdr:rowOff>74422</xdr:rowOff>
    </xdr:to>
    <xdr:sp macro="" textlink="">
      <xdr:nvSpPr>
        <xdr:cNvPr id="411" name="楕円 410"/>
        <xdr:cNvSpPr/>
      </xdr:nvSpPr>
      <xdr:spPr>
        <a:xfrm>
          <a:off x="14351000" y="631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84599</xdr:rowOff>
    </xdr:from>
    <xdr:ext cx="762000" cy="259045"/>
    <xdr:sp macro="" textlink="">
      <xdr:nvSpPr>
        <xdr:cNvPr id="412" name="テキスト ボックス 411"/>
        <xdr:cNvSpPr txBox="1"/>
      </xdr:nvSpPr>
      <xdr:spPr>
        <a:xfrm>
          <a:off x="14020800" y="608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59690</xdr:rowOff>
    </xdr:from>
    <xdr:to>
      <xdr:col>64</xdr:col>
      <xdr:colOff>152400</xdr:colOff>
      <xdr:row>37</xdr:row>
      <xdr:rowOff>161290</xdr:rowOff>
    </xdr:to>
    <xdr:sp macro="" textlink="">
      <xdr:nvSpPr>
        <xdr:cNvPr id="413" name="楕円 412"/>
        <xdr:cNvSpPr/>
      </xdr:nvSpPr>
      <xdr:spPr>
        <a:xfrm>
          <a:off x="134620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17</xdr:rowOff>
    </xdr:from>
    <xdr:ext cx="762000" cy="259045"/>
    <xdr:sp macro="" textlink="">
      <xdr:nvSpPr>
        <xdr:cNvPr id="414" name="テキスト ボックス 413"/>
        <xdr:cNvSpPr txBox="1"/>
      </xdr:nvSpPr>
      <xdr:spPr>
        <a:xfrm>
          <a:off x="13131800" y="617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地方債等の将来負担額に対して充当可能財源等（基金残高や基準財政需要額算入見込額）が大きいことから将来負担は発生していない。今後も適正な予算規模による財政運営を徹底し、起債の新規発行の抑制及び基金の適正管理による健全な財政運営を推進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129540</xdr:rowOff>
    </xdr:to>
    <xdr:cxnSp macro="">
      <xdr:nvCxnSpPr>
        <xdr:cNvPr id="443" name="直線コネクタ 442"/>
        <xdr:cNvCxnSpPr/>
      </xdr:nvCxnSpPr>
      <xdr:spPr>
        <a:xfrm flipV="1">
          <a:off x="17018000" y="237066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101617</xdr:rowOff>
    </xdr:from>
    <xdr:ext cx="762000" cy="259045"/>
    <xdr:sp macro="" textlink="">
      <xdr:nvSpPr>
        <xdr:cNvPr id="444" name="将来負担の状況最小値テキスト"/>
        <xdr:cNvSpPr txBox="1"/>
      </xdr:nvSpPr>
      <xdr:spPr>
        <a:xfrm>
          <a:off x="17106900" y="370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129540</xdr:rowOff>
    </xdr:from>
    <xdr:to>
      <xdr:col>81</xdr:col>
      <xdr:colOff>133350</xdr:colOff>
      <xdr:row>21</xdr:row>
      <xdr:rowOff>129540</xdr:rowOff>
    </xdr:to>
    <xdr:cxnSp macro="">
      <xdr:nvCxnSpPr>
        <xdr:cNvPr id="445" name="直線コネクタ 444"/>
        <xdr:cNvCxnSpPr/>
      </xdr:nvCxnSpPr>
      <xdr:spPr>
        <a:xfrm>
          <a:off x="16929100" y="372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6"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8"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9" name="フローチャート: 判断 448"/>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50" name="フローチャート: 判断 449"/>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51" name="テキスト ボックス 450"/>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143298</xdr:rowOff>
    </xdr:from>
    <xdr:to>
      <xdr:col>73</xdr:col>
      <xdr:colOff>44450</xdr:colOff>
      <xdr:row>14</xdr:row>
      <xdr:rowOff>73448</xdr:rowOff>
    </xdr:to>
    <xdr:sp macro="" textlink="">
      <xdr:nvSpPr>
        <xdr:cNvPr id="452" name="フローチャート: 判断 451"/>
        <xdr:cNvSpPr/>
      </xdr:nvSpPr>
      <xdr:spPr>
        <a:xfrm>
          <a:off x="15240000" y="237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83625</xdr:rowOff>
    </xdr:from>
    <xdr:ext cx="762000" cy="259045"/>
    <xdr:sp macro="" textlink="">
      <xdr:nvSpPr>
        <xdr:cNvPr id="453" name="テキスト ボックス 452"/>
        <xdr:cNvSpPr txBox="1"/>
      </xdr:nvSpPr>
      <xdr:spPr>
        <a:xfrm>
          <a:off x="14909800" y="214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7239</xdr:rowOff>
    </xdr:from>
    <xdr:to>
      <xdr:col>68</xdr:col>
      <xdr:colOff>203200</xdr:colOff>
      <xdr:row>14</xdr:row>
      <xdr:rowOff>108839</xdr:rowOff>
    </xdr:to>
    <xdr:sp macro="" textlink="">
      <xdr:nvSpPr>
        <xdr:cNvPr id="454" name="フローチャート: 判断 453"/>
        <xdr:cNvSpPr/>
      </xdr:nvSpPr>
      <xdr:spPr>
        <a:xfrm>
          <a:off x="14351000" y="240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119016</xdr:rowOff>
    </xdr:from>
    <xdr:ext cx="762000" cy="259045"/>
    <xdr:sp macro="" textlink="">
      <xdr:nvSpPr>
        <xdr:cNvPr id="455" name="テキスト ボックス 454"/>
        <xdr:cNvSpPr txBox="1"/>
      </xdr:nvSpPr>
      <xdr:spPr>
        <a:xfrm>
          <a:off x="14020800" y="217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3217</xdr:rowOff>
    </xdr:from>
    <xdr:to>
      <xdr:col>64</xdr:col>
      <xdr:colOff>152400</xdr:colOff>
      <xdr:row>14</xdr:row>
      <xdr:rowOff>104817</xdr:rowOff>
    </xdr:to>
    <xdr:sp macro="" textlink="">
      <xdr:nvSpPr>
        <xdr:cNvPr id="456" name="フローチャート: 判断 455"/>
        <xdr:cNvSpPr/>
      </xdr:nvSpPr>
      <xdr:spPr>
        <a:xfrm>
          <a:off x="13462000" y="240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114994</xdr:rowOff>
    </xdr:from>
    <xdr:ext cx="762000" cy="259045"/>
    <xdr:sp macro="" textlink="">
      <xdr:nvSpPr>
        <xdr:cNvPr id="457" name="テキスト ボックス 456"/>
        <xdr:cNvSpPr txBox="1"/>
      </xdr:nvSpPr>
      <xdr:spPr>
        <a:xfrm>
          <a:off x="13131800" y="2172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栃木県高根沢町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28,803
28,372
70.87
10,926,231
10,517,655
360,034
6,999,708
7,326,559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令和５年度は前年度と比較し</a:t>
          </a:r>
          <a:r>
            <a:rPr kumimoji="1" lang="en-US" altLang="ja-JP" sz="1300">
              <a:latin typeface="ＭＳ Ｐゴシック" panose="020B0600070205080204" pitchFamily="50" charset="-128"/>
              <a:ea typeface="ＭＳ Ｐゴシック" panose="020B0600070205080204" pitchFamily="50" charset="-128"/>
            </a:rPr>
            <a:t>0.1p</a:t>
          </a:r>
          <a:r>
            <a:rPr kumimoji="1" lang="ja-JP" altLang="en-US" sz="1300">
              <a:latin typeface="ＭＳ Ｐゴシック" panose="020B0600070205080204" pitchFamily="50" charset="-128"/>
              <a:ea typeface="ＭＳ Ｐゴシック" panose="020B0600070205080204" pitchFamily="50" charset="-128"/>
            </a:rPr>
            <a:t>減少し、全国平均及び県平均、類似団体平均をいずれも下回った。今後も事務の効率化に努めることで、人件費の適正管理を推進していく。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113284</xdr:rowOff>
    </xdr:from>
    <xdr:to>
      <xdr:col>24</xdr:col>
      <xdr:colOff>25400</xdr:colOff>
      <xdr:row>41</xdr:row>
      <xdr:rowOff>60706</xdr:rowOff>
    </xdr:to>
    <xdr:cxnSp macro="">
      <xdr:nvCxnSpPr>
        <xdr:cNvPr id="59" name="直線コネクタ 58"/>
        <xdr:cNvCxnSpPr/>
      </xdr:nvCxnSpPr>
      <xdr:spPr>
        <a:xfrm flipV="1">
          <a:off x="4826000" y="5599684"/>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32783</xdr:rowOff>
    </xdr:from>
    <xdr:ext cx="762000" cy="259045"/>
    <xdr:sp macro="" textlink="">
      <xdr:nvSpPr>
        <xdr:cNvPr id="60" name="人件費最小値テキスト"/>
        <xdr:cNvSpPr txBox="1"/>
      </xdr:nvSpPr>
      <xdr:spPr>
        <a:xfrm>
          <a:off x="4914900" y="706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60706</xdr:rowOff>
    </xdr:from>
    <xdr:to>
      <xdr:col>24</xdr:col>
      <xdr:colOff>114300</xdr:colOff>
      <xdr:row>41</xdr:row>
      <xdr:rowOff>60706</xdr:rowOff>
    </xdr:to>
    <xdr:cxnSp macro="">
      <xdr:nvCxnSpPr>
        <xdr:cNvPr id="61" name="直線コネクタ 60"/>
        <xdr:cNvCxnSpPr/>
      </xdr:nvCxnSpPr>
      <xdr:spPr>
        <a:xfrm>
          <a:off x="4737100" y="70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28211</xdr:rowOff>
    </xdr:from>
    <xdr:ext cx="762000" cy="259045"/>
    <xdr:sp macro="" textlink="">
      <xdr:nvSpPr>
        <xdr:cNvPr id="62" name="人件費最大値テキスト"/>
        <xdr:cNvSpPr txBox="1"/>
      </xdr:nvSpPr>
      <xdr:spPr>
        <a:xfrm>
          <a:off x="4914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113284</xdr:rowOff>
    </xdr:from>
    <xdr:to>
      <xdr:col>24</xdr:col>
      <xdr:colOff>114300</xdr:colOff>
      <xdr:row>32</xdr:row>
      <xdr:rowOff>113284</xdr:rowOff>
    </xdr:to>
    <xdr:cxnSp macro="">
      <xdr:nvCxnSpPr>
        <xdr:cNvPr id="63" name="直線コネクタ 62"/>
        <xdr:cNvCxnSpPr/>
      </xdr:nvCxnSpPr>
      <xdr:spPr>
        <a:xfrm>
          <a:off x="4737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108712</xdr:rowOff>
    </xdr:from>
    <xdr:to>
      <xdr:col>24</xdr:col>
      <xdr:colOff>25400</xdr:colOff>
      <xdr:row>34</xdr:row>
      <xdr:rowOff>117856</xdr:rowOff>
    </xdr:to>
    <xdr:cxnSp macro="">
      <xdr:nvCxnSpPr>
        <xdr:cNvPr id="64" name="直線コネクタ 63"/>
        <xdr:cNvCxnSpPr/>
      </xdr:nvCxnSpPr>
      <xdr:spPr>
        <a:xfrm flipV="1">
          <a:off x="3987800" y="593801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96283</xdr:rowOff>
    </xdr:from>
    <xdr:ext cx="762000" cy="259045"/>
    <xdr:sp macro="" textlink="">
      <xdr:nvSpPr>
        <xdr:cNvPr id="65" name="人件費平均値テキスト"/>
        <xdr:cNvSpPr txBox="1"/>
      </xdr:nvSpPr>
      <xdr:spPr>
        <a:xfrm>
          <a:off x="4914900" y="60970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124206</xdr:rowOff>
    </xdr:from>
    <xdr:to>
      <xdr:col>24</xdr:col>
      <xdr:colOff>76200</xdr:colOff>
      <xdr:row>36</xdr:row>
      <xdr:rowOff>54356</xdr:rowOff>
    </xdr:to>
    <xdr:sp macro="" textlink="">
      <xdr:nvSpPr>
        <xdr:cNvPr id="66" name="フローチャート: 判断 65"/>
        <xdr:cNvSpPr/>
      </xdr:nvSpPr>
      <xdr:spPr>
        <a:xfrm>
          <a:off x="47752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161290</xdr:rowOff>
    </xdr:from>
    <xdr:to>
      <xdr:col>19</xdr:col>
      <xdr:colOff>187325</xdr:colOff>
      <xdr:row>34</xdr:row>
      <xdr:rowOff>117856</xdr:rowOff>
    </xdr:to>
    <xdr:cxnSp macro="">
      <xdr:nvCxnSpPr>
        <xdr:cNvPr id="67" name="直線コネクタ 66"/>
        <xdr:cNvCxnSpPr/>
      </xdr:nvCxnSpPr>
      <xdr:spPr>
        <a:xfrm>
          <a:off x="3098800" y="5819140"/>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124206</xdr:rowOff>
    </xdr:from>
    <xdr:to>
      <xdr:col>20</xdr:col>
      <xdr:colOff>38100</xdr:colOff>
      <xdr:row>36</xdr:row>
      <xdr:rowOff>54356</xdr:rowOff>
    </xdr:to>
    <xdr:sp macro="" textlink="">
      <xdr:nvSpPr>
        <xdr:cNvPr id="68" name="フローチャート: 判断 67"/>
        <xdr:cNvSpPr/>
      </xdr:nvSpPr>
      <xdr:spPr>
        <a:xfrm>
          <a:off x="3937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39133</xdr:rowOff>
    </xdr:from>
    <xdr:ext cx="736600" cy="259045"/>
    <xdr:sp macro="" textlink="">
      <xdr:nvSpPr>
        <xdr:cNvPr id="69" name="テキスト ボックス 68"/>
        <xdr:cNvSpPr txBox="1"/>
      </xdr:nvSpPr>
      <xdr:spPr>
        <a:xfrm>
          <a:off x="3606800" y="6211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161290</xdr:rowOff>
    </xdr:from>
    <xdr:to>
      <xdr:col>15</xdr:col>
      <xdr:colOff>98425</xdr:colOff>
      <xdr:row>34</xdr:row>
      <xdr:rowOff>117856</xdr:rowOff>
    </xdr:to>
    <xdr:cxnSp macro="">
      <xdr:nvCxnSpPr>
        <xdr:cNvPr id="70" name="直線コネクタ 69"/>
        <xdr:cNvCxnSpPr/>
      </xdr:nvCxnSpPr>
      <xdr:spPr>
        <a:xfrm flipV="1">
          <a:off x="2209800" y="5819140"/>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69342</xdr:rowOff>
    </xdr:from>
    <xdr:to>
      <xdr:col>15</xdr:col>
      <xdr:colOff>149225</xdr:colOff>
      <xdr:row>35</xdr:row>
      <xdr:rowOff>170942</xdr:rowOff>
    </xdr:to>
    <xdr:sp macro="" textlink="">
      <xdr:nvSpPr>
        <xdr:cNvPr id="71" name="フローチャート: 判断 70"/>
        <xdr:cNvSpPr/>
      </xdr:nvSpPr>
      <xdr:spPr>
        <a:xfrm>
          <a:off x="3048000" y="6070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155719</xdr:rowOff>
    </xdr:from>
    <xdr:ext cx="762000" cy="259045"/>
    <xdr:sp macro="" textlink="">
      <xdr:nvSpPr>
        <xdr:cNvPr id="72" name="テキスト ボックス 71"/>
        <xdr:cNvSpPr txBox="1"/>
      </xdr:nvSpPr>
      <xdr:spPr>
        <a:xfrm>
          <a:off x="2717800" y="6156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152146</xdr:rowOff>
    </xdr:from>
    <xdr:to>
      <xdr:col>11</xdr:col>
      <xdr:colOff>9525</xdr:colOff>
      <xdr:row>34</xdr:row>
      <xdr:rowOff>117856</xdr:rowOff>
    </xdr:to>
    <xdr:cxnSp macro="">
      <xdr:nvCxnSpPr>
        <xdr:cNvPr id="73" name="直線コネクタ 72"/>
        <xdr:cNvCxnSpPr/>
      </xdr:nvCxnSpPr>
      <xdr:spPr>
        <a:xfrm>
          <a:off x="1320800" y="5809996"/>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160782</xdr:rowOff>
    </xdr:from>
    <xdr:to>
      <xdr:col>11</xdr:col>
      <xdr:colOff>60325</xdr:colOff>
      <xdr:row>36</xdr:row>
      <xdr:rowOff>90932</xdr:rowOff>
    </xdr:to>
    <xdr:sp macro="" textlink="">
      <xdr:nvSpPr>
        <xdr:cNvPr id="74" name="フローチャート: 判断 73"/>
        <xdr:cNvSpPr/>
      </xdr:nvSpPr>
      <xdr:spPr>
        <a:xfrm>
          <a:off x="2159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75709</xdr:rowOff>
    </xdr:from>
    <xdr:ext cx="762000" cy="259045"/>
    <xdr:sp macro="" textlink="">
      <xdr:nvSpPr>
        <xdr:cNvPr id="75" name="テキスト ボックス 74"/>
        <xdr:cNvSpPr txBox="1"/>
      </xdr:nvSpPr>
      <xdr:spPr>
        <a:xfrm>
          <a:off x="1828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21336</xdr:rowOff>
    </xdr:from>
    <xdr:to>
      <xdr:col>6</xdr:col>
      <xdr:colOff>171450</xdr:colOff>
      <xdr:row>34</xdr:row>
      <xdr:rowOff>122936</xdr:rowOff>
    </xdr:to>
    <xdr:sp macro="" textlink="">
      <xdr:nvSpPr>
        <xdr:cNvPr id="76" name="フローチャート: 判断 75"/>
        <xdr:cNvSpPr/>
      </xdr:nvSpPr>
      <xdr:spPr>
        <a:xfrm>
          <a:off x="1270000" y="58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107713</xdr:rowOff>
    </xdr:from>
    <xdr:ext cx="762000" cy="259045"/>
    <xdr:sp macro="" textlink="">
      <xdr:nvSpPr>
        <xdr:cNvPr id="77" name="テキスト ボックス 76"/>
        <xdr:cNvSpPr txBox="1"/>
      </xdr:nvSpPr>
      <xdr:spPr>
        <a:xfrm>
          <a:off x="9398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57912</xdr:rowOff>
    </xdr:from>
    <xdr:to>
      <xdr:col>24</xdr:col>
      <xdr:colOff>76200</xdr:colOff>
      <xdr:row>34</xdr:row>
      <xdr:rowOff>159512</xdr:rowOff>
    </xdr:to>
    <xdr:sp macro="" textlink="">
      <xdr:nvSpPr>
        <xdr:cNvPr id="83" name="楕円 82"/>
        <xdr:cNvSpPr/>
      </xdr:nvSpPr>
      <xdr:spPr>
        <a:xfrm>
          <a:off x="4775200" y="58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74439</xdr:rowOff>
    </xdr:from>
    <xdr:ext cx="762000" cy="259045"/>
    <xdr:sp macro="" textlink="">
      <xdr:nvSpPr>
        <xdr:cNvPr id="84" name="人件費該当値テキスト"/>
        <xdr:cNvSpPr txBox="1"/>
      </xdr:nvSpPr>
      <xdr:spPr>
        <a:xfrm>
          <a:off x="4914900" y="573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67056</xdr:rowOff>
    </xdr:from>
    <xdr:to>
      <xdr:col>20</xdr:col>
      <xdr:colOff>38100</xdr:colOff>
      <xdr:row>34</xdr:row>
      <xdr:rowOff>168656</xdr:rowOff>
    </xdr:to>
    <xdr:sp macro="" textlink="">
      <xdr:nvSpPr>
        <xdr:cNvPr id="85" name="楕円 84"/>
        <xdr:cNvSpPr/>
      </xdr:nvSpPr>
      <xdr:spPr>
        <a:xfrm>
          <a:off x="39370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7383</xdr:rowOff>
    </xdr:from>
    <xdr:ext cx="736600" cy="259045"/>
    <xdr:sp macro="" textlink="">
      <xdr:nvSpPr>
        <xdr:cNvPr id="86" name="テキスト ボックス 85"/>
        <xdr:cNvSpPr txBox="1"/>
      </xdr:nvSpPr>
      <xdr:spPr>
        <a:xfrm>
          <a:off x="3606800" y="5665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110490</xdr:rowOff>
    </xdr:from>
    <xdr:to>
      <xdr:col>15</xdr:col>
      <xdr:colOff>149225</xdr:colOff>
      <xdr:row>34</xdr:row>
      <xdr:rowOff>40640</xdr:rowOff>
    </xdr:to>
    <xdr:sp macro="" textlink="">
      <xdr:nvSpPr>
        <xdr:cNvPr id="87" name="楕円 86"/>
        <xdr:cNvSpPr/>
      </xdr:nvSpPr>
      <xdr:spPr>
        <a:xfrm>
          <a:off x="3048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50817</xdr:rowOff>
    </xdr:from>
    <xdr:ext cx="762000" cy="259045"/>
    <xdr:sp macro="" textlink="">
      <xdr:nvSpPr>
        <xdr:cNvPr id="88" name="テキスト ボックス 87"/>
        <xdr:cNvSpPr txBox="1"/>
      </xdr:nvSpPr>
      <xdr:spPr>
        <a:xfrm>
          <a:off x="2717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67056</xdr:rowOff>
    </xdr:from>
    <xdr:to>
      <xdr:col>11</xdr:col>
      <xdr:colOff>60325</xdr:colOff>
      <xdr:row>34</xdr:row>
      <xdr:rowOff>168656</xdr:rowOff>
    </xdr:to>
    <xdr:sp macro="" textlink="">
      <xdr:nvSpPr>
        <xdr:cNvPr id="89" name="楕円 88"/>
        <xdr:cNvSpPr/>
      </xdr:nvSpPr>
      <xdr:spPr>
        <a:xfrm>
          <a:off x="21590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7383</xdr:rowOff>
    </xdr:from>
    <xdr:ext cx="762000" cy="259045"/>
    <xdr:sp macro="" textlink="">
      <xdr:nvSpPr>
        <xdr:cNvPr id="90" name="テキスト ボックス 89"/>
        <xdr:cNvSpPr txBox="1"/>
      </xdr:nvSpPr>
      <xdr:spPr>
        <a:xfrm>
          <a:off x="1828800" y="566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101346</xdr:rowOff>
    </xdr:from>
    <xdr:to>
      <xdr:col>6</xdr:col>
      <xdr:colOff>171450</xdr:colOff>
      <xdr:row>34</xdr:row>
      <xdr:rowOff>31496</xdr:rowOff>
    </xdr:to>
    <xdr:sp macro="" textlink="">
      <xdr:nvSpPr>
        <xdr:cNvPr id="91" name="楕円 90"/>
        <xdr:cNvSpPr/>
      </xdr:nvSpPr>
      <xdr:spPr>
        <a:xfrm>
          <a:off x="1270000" y="575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41673</xdr:rowOff>
    </xdr:from>
    <xdr:ext cx="762000" cy="259045"/>
    <xdr:sp macro="" textlink="">
      <xdr:nvSpPr>
        <xdr:cNvPr id="92" name="テキスト ボックス 91"/>
        <xdr:cNvSpPr txBox="1"/>
      </xdr:nvSpPr>
      <xdr:spPr>
        <a:xfrm>
          <a:off x="939800" y="552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前年度と比較し</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0.6p</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し、全国平均及び県平均、類似団体平均をいずれも上回っている。前年度から増加した主な要因は、光熱水費の増である。物件費は各平均値を上回り、人件費は各平均値を下回る傾向がみられる。今後も委託内容の精査を行い、人件費とのバランスを図りながら事務効率の向上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20</xdr:row>
      <xdr:rowOff>143328</xdr:rowOff>
    </xdr:to>
    <xdr:cxnSp macro="">
      <xdr:nvCxnSpPr>
        <xdr:cNvPr id="122" name="直線コネクタ 121"/>
        <xdr:cNvCxnSpPr/>
      </xdr:nvCxnSpPr>
      <xdr:spPr>
        <a:xfrm flipV="1">
          <a:off x="16510000" y="2298700"/>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3"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24" name="直線コネクタ 123"/>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5" name="物件費最大値テキスト"/>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6" name="直線コネクタ 125"/>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118836</xdr:rowOff>
    </xdr:from>
    <xdr:to>
      <xdr:col>82</xdr:col>
      <xdr:colOff>107950</xdr:colOff>
      <xdr:row>20</xdr:row>
      <xdr:rowOff>12700</xdr:rowOff>
    </xdr:to>
    <xdr:cxnSp macro="">
      <xdr:nvCxnSpPr>
        <xdr:cNvPr id="127" name="直線コネクタ 126"/>
        <xdr:cNvCxnSpPr/>
      </xdr:nvCxnSpPr>
      <xdr:spPr>
        <a:xfrm>
          <a:off x="15671800" y="3376386"/>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109056</xdr:rowOff>
    </xdr:from>
    <xdr:ext cx="762000" cy="259045"/>
    <xdr:sp macro="" textlink="">
      <xdr:nvSpPr>
        <xdr:cNvPr id="128" name="物件費平均値テキスト"/>
        <xdr:cNvSpPr txBox="1"/>
      </xdr:nvSpPr>
      <xdr:spPr>
        <a:xfrm>
          <a:off x="16598900" y="2680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92529</xdr:rowOff>
    </xdr:from>
    <xdr:to>
      <xdr:col>82</xdr:col>
      <xdr:colOff>158750</xdr:colOff>
      <xdr:row>17</xdr:row>
      <xdr:rowOff>22679</xdr:rowOff>
    </xdr:to>
    <xdr:sp macro="" textlink="">
      <xdr:nvSpPr>
        <xdr:cNvPr id="129" name="フローチャート: 判断 128"/>
        <xdr:cNvSpPr/>
      </xdr:nvSpPr>
      <xdr:spPr>
        <a:xfrm>
          <a:off x="164592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167821</xdr:rowOff>
    </xdr:from>
    <xdr:to>
      <xdr:col>78</xdr:col>
      <xdr:colOff>69850</xdr:colOff>
      <xdr:row>19</xdr:row>
      <xdr:rowOff>118836</xdr:rowOff>
    </xdr:to>
    <xdr:cxnSp macro="">
      <xdr:nvCxnSpPr>
        <xdr:cNvPr id="130" name="直線コネクタ 129"/>
        <xdr:cNvCxnSpPr/>
      </xdr:nvCxnSpPr>
      <xdr:spPr>
        <a:xfrm>
          <a:off x="14782800" y="3082471"/>
          <a:ext cx="8890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70757</xdr:rowOff>
    </xdr:from>
    <xdr:to>
      <xdr:col>78</xdr:col>
      <xdr:colOff>120650</xdr:colOff>
      <xdr:row>17</xdr:row>
      <xdr:rowOff>907</xdr:rowOff>
    </xdr:to>
    <xdr:sp macro="" textlink="">
      <xdr:nvSpPr>
        <xdr:cNvPr id="131" name="フローチャート: 判断 130"/>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11084</xdr:rowOff>
    </xdr:from>
    <xdr:ext cx="736600" cy="259045"/>
    <xdr:sp macro="" textlink="">
      <xdr:nvSpPr>
        <xdr:cNvPr id="132" name="テキスト ボックス 131"/>
        <xdr:cNvSpPr txBox="1"/>
      </xdr:nvSpPr>
      <xdr:spPr>
        <a:xfrm>
          <a:off x="15290800" y="258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167821</xdr:rowOff>
    </xdr:from>
    <xdr:to>
      <xdr:col>73</xdr:col>
      <xdr:colOff>180975</xdr:colOff>
      <xdr:row>18</xdr:row>
      <xdr:rowOff>137886</xdr:rowOff>
    </xdr:to>
    <xdr:cxnSp macro="">
      <xdr:nvCxnSpPr>
        <xdr:cNvPr id="133" name="直線コネクタ 132"/>
        <xdr:cNvCxnSpPr/>
      </xdr:nvCxnSpPr>
      <xdr:spPr>
        <a:xfrm flipV="1">
          <a:off x="13893800" y="3082471"/>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4" name="フローチャート: 判断 133"/>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35" name="テキスト ボックス 134"/>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137886</xdr:rowOff>
    </xdr:from>
    <xdr:to>
      <xdr:col>69</xdr:col>
      <xdr:colOff>92075</xdr:colOff>
      <xdr:row>20</xdr:row>
      <xdr:rowOff>23586</xdr:rowOff>
    </xdr:to>
    <xdr:cxnSp macro="">
      <xdr:nvCxnSpPr>
        <xdr:cNvPr id="136" name="直線コネクタ 135"/>
        <xdr:cNvCxnSpPr/>
      </xdr:nvCxnSpPr>
      <xdr:spPr>
        <a:xfrm flipV="1">
          <a:off x="13004800" y="3223986"/>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59871</xdr:rowOff>
    </xdr:from>
    <xdr:to>
      <xdr:col>69</xdr:col>
      <xdr:colOff>142875</xdr:colOff>
      <xdr:row>16</xdr:row>
      <xdr:rowOff>161471</xdr:rowOff>
    </xdr:to>
    <xdr:sp macro="" textlink="">
      <xdr:nvSpPr>
        <xdr:cNvPr id="137" name="フローチャート: 判断 136"/>
        <xdr:cNvSpPr/>
      </xdr:nvSpPr>
      <xdr:spPr>
        <a:xfrm>
          <a:off x="13843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198</xdr:rowOff>
    </xdr:from>
    <xdr:ext cx="762000" cy="259045"/>
    <xdr:sp macro="" textlink="">
      <xdr:nvSpPr>
        <xdr:cNvPr id="138" name="テキスト ボックス 137"/>
        <xdr:cNvSpPr txBox="1"/>
      </xdr:nvSpPr>
      <xdr:spPr>
        <a:xfrm>
          <a:off x="13512800" y="257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62593</xdr:rowOff>
    </xdr:from>
    <xdr:to>
      <xdr:col>65</xdr:col>
      <xdr:colOff>53975</xdr:colOff>
      <xdr:row>17</xdr:row>
      <xdr:rowOff>164193</xdr:rowOff>
    </xdr:to>
    <xdr:sp macro="" textlink="">
      <xdr:nvSpPr>
        <xdr:cNvPr id="139" name="フローチャート: 判断 138"/>
        <xdr:cNvSpPr/>
      </xdr:nvSpPr>
      <xdr:spPr>
        <a:xfrm>
          <a:off x="12954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2920</xdr:rowOff>
    </xdr:from>
    <xdr:ext cx="762000" cy="259045"/>
    <xdr:sp macro="" textlink="">
      <xdr:nvSpPr>
        <xdr:cNvPr id="140" name="テキスト ボックス 139"/>
        <xdr:cNvSpPr txBox="1"/>
      </xdr:nvSpPr>
      <xdr:spPr>
        <a:xfrm>
          <a:off x="12623800" y="274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133350</xdr:rowOff>
    </xdr:from>
    <xdr:to>
      <xdr:col>82</xdr:col>
      <xdr:colOff>158750</xdr:colOff>
      <xdr:row>20</xdr:row>
      <xdr:rowOff>63500</xdr:rowOff>
    </xdr:to>
    <xdr:sp macro="" textlink="">
      <xdr:nvSpPr>
        <xdr:cNvPr id="146" name="楕円 145"/>
        <xdr:cNvSpPr/>
      </xdr:nvSpPr>
      <xdr:spPr>
        <a:xfrm>
          <a:off x="164592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105427</xdr:rowOff>
    </xdr:from>
    <xdr:ext cx="762000" cy="259045"/>
    <xdr:sp macro="" textlink="">
      <xdr:nvSpPr>
        <xdr:cNvPr id="147" name="物件費該当値テキスト"/>
        <xdr:cNvSpPr txBox="1"/>
      </xdr:nvSpPr>
      <xdr:spPr>
        <a:xfrm>
          <a:off x="165989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68036</xdr:rowOff>
    </xdr:from>
    <xdr:to>
      <xdr:col>78</xdr:col>
      <xdr:colOff>120650</xdr:colOff>
      <xdr:row>19</xdr:row>
      <xdr:rowOff>169636</xdr:rowOff>
    </xdr:to>
    <xdr:sp macro="" textlink="">
      <xdr:nvSpPr>
        <xdr:cNvPr id="148" name="楕円 147"/>
        <xdr:cNvSpPr/>
      </xdr:nvSpPr>
      <xdr:spPr>
        <a:xfrm>
          <a:off x="15621000" y="332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154413</xdr:rowOff>
    </xdr:from>
    <xdr:ext cx="736600" cy="259045"/>
    <xdr:sp macro="" textlink="">
      <xdr:nvSpPr>
        <xdr:cNvPr id="149" name="テキスト ボックス 148"/>
        <xdr:cNvSpPr txBox="1"/>
      </xdr:nvSpPr>
      <xdr:spPr>
        <a:xfrm>
          <a:off x="15290800" y="3411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117021</xdr:rowOff>
    </xdr:from>
    <xdr:to>
      <xdr:col>74</xdr:col>
      <xdr:colOff>31750</xdr:colOff>
      <xdr:row>18</xdr:row>
      <xdr:rowOff>47171</xdr:rowOff>
    </xdr:to>
    <xdr:sp macro="" textlink="">
      <xdr:nvSpPr>
        <xdr:cNvPr id="150" name="楕円 149"/>
        <xdr:cNvSpPr/>
      </xdr:nvSpPr>
      <xdr:spPr>
        <a:xfrm>
          <a:off x="147320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31948</xdr:rowOff>
    </xdr:from>
    <xdr:ext cx="762000" cy="259045"/>
    <xdr:sp macro="" textlink="">
      <xdr:nvSpPr>
        <xdr:cNvPr id="151" name="テキスト ボックス 150"/>
        <xdr:cNvSpPr txBox="1"/>
      </xdr:nvSpPr>
      <xdr:spPr>
        <a:xfrm>
          <a:off x="144018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87086</xdr:rowOff>
    </xdr:from>
    <xdr:to>
      <xdr:col>69</xdr:col>
      <xdr:colOff>142875</xdr:colOff>
      <xdr:row>19</xdr:row>
      <xdr:rowOff>17236</xdr:rowOff>
    </xdr:to>
    <xdr:sp macro="" textlink="">
      <xdr:nvSpPr>
        <xdr:cNvPr id="152" name="楕円 151"/>
        <xdr:cNvSpPr/>
      </xdr:nvSpPr>
      <xdr:spPr>
        <a:xfrm>
          <a:off x="13843000" y="317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2013</xdr:rowOff>
    </xdr:from>
    <xdr:ext cx="762000" cy="259045"/>
    <xdr:sp macro="" textlink="">
      <xdr:nvSpPr>
        <xdr:cNvPr id="153" name="テキスト ボックス 152"/>
        <xdr:cNvSpPr txBox="1"/>
      </xdr:nvSpPr>
      <xdr:spPr>
        <a:xfrm>
          <a:off x="13512800" y="3259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144236</xdr:rowOff>
    </xdr:from>
    <xdr:to>
      <xdr:col>65</xdr:col>
      <xdr:colOff>53975</xdr:colOff>
      <xdr:row>20</xdr:row>
      <xdr:rowOff>74386</xdr:rowOff>
    </xdr:to>
    <xdr:sp macro="" textlink="">
      <xdr:nvSpPr>
        <xdr:cNvPr id="154" name="楕円 153"/>
        <xdr:cNvSpPr/>
      </xdr:nvSpPr>
      <xdr:spPr>
        <a:xfrm>
          <a:off x="12954000" y="340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59163</xdr:rowOff>
    </xdr:from>
    <xdr:ext cx="762000" cy="259045"/>
    <xdr:sp macro="" textlink="">
      <xdr:nvSpPr>
        <xdr:cNvPr id="155" name="テキスト ボックス 154"/>
        <xdr:cNvSpPr txBox="1"/>
      </xdr:nvSpPr>
      <xdr:spPr>
        <a:xfrm>
          <a:off x="12623800" y="3488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a:t>
          </a:r>
          <a:r>
            <a:rPr kumimoji="1" lang="en-US" altLang="ja-JP" sz="1300">
              <a:latin typeface="ＭＳ Ｐゴシック" panose="020B0600070205080204" pitchFamily="50" charset="-128"/>
              <a:ea typeface="ＭＳ Ｐゴシック" panose="020B0600070205080204" pitchFamily="50" charset="-128"/>
            </a:rPr>
            <a:t>0.1p</a:t>
          </a:r>
          <a:r>
            <a:rPr kumimoji="1" lang="ja-JP" altLang="en-US" sz="1300">
              <a:latin typeface="ＭＳ Ｐゴシック" panose="020B0600070205080204" pitchFamily="50" charset="-128"/>
              <a:ea typeface="ＭＳ Ｐゴシック" panose="020B0600070205080204" pitchFamily="50" charset="-128"/>
            </a:rPr>
            <a:t>増加しているものの、全国平均及び県平均、類似団体平均をいずれも下回った。扶助費は、高齢化による医療費の増加などにより社会保障経費の増加が見込まれているため、財政を圧迫する上昇傾向に歯止めがかけられるよう注視し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86178</xdr:rowOff>
    </xdr:from>
    <xdr:to>
      <xdr:col>24</xdr:col>
      <xdr:colOff>25400</xdr:colOff>
      <xdr:row>61</xdr:row>
      <xdr:rowOff>53522</xdr:rowOff>
    </xdr:to>
    <xdr:cxnSp macro="">
      <xdr:nvCxnSpPr>
        <xdr:cNvPr id="185" name="直線コネクタ 184"/>
        <xdr:cNvCxnSpPr/>
      </xdr:nvCxnSpPr>
      <xdr:spPr>
        <a:xfrm flipV="1">
          <a:off x="4826000" y="9173028"/>
          <a:ext cx="0" cy="1338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25599</xdr:rowOff>
    </xdr:from>
    <xdr:ext cx="762000" cy="259045"/>
    <xdr:sp macro="" textlink="">
      <xdr:nvSpPr>
        <xdr:cNvPr id="186" name="扶助費最小値テキスト"/>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53522</xdr:rowOff>
    </xdr:from>
    <xdr:to>
      <xdr:col>24</xdr:col>
      <xdr:colOff>114300</xdr:colOff>
      <xdr:row>61</xdr:row>
      <xdr:rowOff>53522</xdr:rowOff>
    </xdr:to>
    <xdr:cxnSp macro="">
      <xdr:nvCxnSpPr>
        <xdr:cNvPr id="187" name="直線コネクタ 186"/>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1105</xdr:rowOff>
    </xdr:from>
    <xdr:ext cx="762000" cy="259045"/>
    <xdr:sp macro="" textlink="">
      <xdr:nvSpPr>
        <xdr:cNvPr id="188"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86178</xdr:rowOff>
    </xdr:from>
    <xdr:to>
      <xdr:col>24</xdr:col>
      <xdr:colOff>114300</xdr:colOff>
      <xdr:row>53</xdr:row>
      <xdr:rowOff>86178</xdr:rowOff>
    </xdr:to>
    <xdr:cxnSp macro="">
      <xdr:nvCxnSpPr>
        <xdr:cNvPr id="189" name="直線コネクタ 188"/>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135165</xdr:rowOff>
    </xdr:from>
    <xdr:to>
      <xdr:col>24</xdr:col>
      <xdr:colOff>25400</xdr:colOff>
      <xdr:row>55</xdr:row>
      <xdr:rowOff>151493</xdr:rowOff>
    </xdr:to>
    <xdr:cxnSp macro="">
      <xdr:nvCxnSpPr>
        <xdr:cNvPr id="190" name="直線コネクタ 189"/>
        <xdr:cNvCxnSpPr/>
      </xdr:nvCxnSpPr>
      <xdr:spPr>
        <a:xfrm>
          <a:off x="3987800" y="9564915"/>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48277</xdr:rowOff>
    </xdr:from>
    <xdr:ext cx="762000" cy="259045"/>
    <xdr:sp macro="" textlink="">
      <xdr:nvSpPr>
        <xdr:cNvPr id="191" name="扶助費平均値テキスト"/>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2" name="フローチャート: 判断 191"/>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20865</xdr:rowOff>
    </xdr:from>
    <xdr:to>
      <xdr:col>19</xdr:col>
      <xdr:colOff>187325</xdr:colOff>
      <xdr:row>55</xdr:row>
      <xdr:rowOff>135165</xdr:rowOff>
    </xdr:to>
    <xdr:cxnSp macro="">
      <xdr:nvCxnSpPr>
        <xdr:cNvPr id="193" name="直線コネクタ 192"/>
        <xdr:cNvCxnSpPr/>
      </xdr:nvCxnSpPr>
      <xdr:spPr>
        <a:xfrm>
          <a:off x="3098800" y="945061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4" name="フローチャート: 判断 193"/>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129920</xdr:rowOff>
    </xdr:from>
    <xdr:ext cx="736600" cy="259045"/>
    <xdr:sp macro="" textlink="">
      <xdr:nvSpPr>
        <xdr:cNvPr id="195" name="テキスト ボックス 194"/>
        <xdr:cNvSpPr txBox="1"/>
      </xdr:nvSpPr>
      <xdr:spPr>
        <a:xfrm>
          <a:off x="3606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20865</xdr:rowOff>
    </xdr:from>
    <xdr:to>
      <xdr:col>15</xdr:col>
      <xdr:colOff>98425</xdr:colOff>
      <xdr:row>55</xdr:row>
      <xdr:rowOff>69850</xdr:rowOff>
    </xdr:to>
    <xdr:cxnSp macro="">
      <xdr:nvCxnSpPr>
        <xdr:cNvPr id="196" name="直線コネクタ 195"/>
        <xdr:cNvCxnSpPr/>
      </xdr:nvCxnSpPr>
      <xdr:spPr>
        <a:xfrm flipV="1">
          <a:off x="2209800" y="94506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149678</xdr:rowOff>
    </xdr:from>
    <xdr:to>
      <xdr:col>15</xdr:col>
      <xdr:colOff>149225</xdr:colOff>
      <xdr:row>56</xdr:row>
      <xdr:rowOff>79828</xdr:rowOff>
    </xdr:to>
    <xdr:sp macro="" textlink="">
      <xdr:nvSpPr>
        <xdr:cNvPr id="197" name="フローチャート: 判断 196"/>
        <xdr:cNvSpPr/>
      </xdr:nvSpPr>
      <xdr:spPr>
        <a:xfrm>
          <a:off x="3048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64605</xdr:rowOff>
    </xdr:from>
    <xdr:ext cx="762000" cy="259045"/>
    <xdr:sp macro="" textlink="">
      <xdr:nvSpPr>
        <xdr:cNvPr id="198" name="テキスト ボックス 197"/>
        <xdr:cNvSpPr txBox="1"/>
      </xdr:nvSpPr>
      <xdr:spPr>
        <a:xfrm>
          <a:off x="2717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69850</xdr:rowOff>
    </xdr:from>
    <xdr:to>
      <xdr:col>11</xdr:col>
      <xdr:colOff>9525</xdr:colOff>
      <xdr:row>55</xdr:row>
      <xdr:rowOff>86178</xdr:rowOff>
    </xdr:to>
    <xdr:cxnSp macro="">
      <xdr:nvCxnSpPr>
        <xdr:cNvPr id="199" name="直線コネクタ 198"/>
        <xdr:cNvCxnSpPr/>
      </xdr:nvCxnSpPr>
      <xdr:spPr>
        <a:xfrm flipV="1">
          <a:off x="1320800" y="94996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43543</xdr:rowOff>
    </xdr:from>
    <xdr:to>
      <xdr:col>11</xdr:col>
      <xdr:colOff>60325</xdr:colOff>
      <xdr:row>56</xdr:row>
      <xdr:rowOff>145143</xdr:rowOff>
    </xdr:to>
    <xdr:sp macro="" textlink="">
      <xdr:nvSpPr>
        <xdr:cNvPr id="200" name="フローチャート: 判断 199"/>
        <xdr:cNvSpPr/>
      </xdr:nvSpPr>
      <xdr:spPr>
        <a:xfrm>
          <a:off x="2159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129920</xdr:rowOff>
    </xdr:from>
    <xdr:ext cx="762000" cy="259045"/>
    <xdr:sp macro="" textlink="">
      <xdr:nvSpPr>
        <xdr:cNvPr id="201" name="テキスト ボックス 200"/>
        <xdr:cNvSpPr txBox="1"/>
      </xdr:nvSpPr>
      <xdr:spPr>
        <a:xfrm>
          <a:off x="1828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02" name="フローチャート: 判断 201"/>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203" name="テキスト ボックス 202"/>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100693</xdr:rowOff>
    </xdr:from>
    <xdr:to>
      <xdr:col>24</xdr:col>
      <xdr:colOff>76200</xdr:colOff>
      <xdr:row>56</xdr:row>
      <xdr:rowOff>30843</xdr:rowOff>
    </xdr:to>
    <xdr:sp macro="" textlink="">
      <xdr:nvSpPr>
        <xdr:cNvPr id="209" name="楕円 208"/>
        <xdr:cNvSpPr/>
      </xdr:nvSpPr>
      <xdr:spPr>
        <a:xfrm>
          <a:off x="47752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117220</xdr:rowOff>
    </xdr:from>
    <xdr:ext cx="762000" cy="259045"/>
    <xdr:sp macro="" textlink="">
      <xdr:nvSpPr>
        <xdr:cNvPr id="210" name="扶助費該当値テキスト"/>
        <xdr:cNvSpPr txBox="1"/>
      </xdr:nvSpPr>
      <xdr:spPr>
        <a:xfrm>
          <a:off x="49149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84365</xdr:rowOff>
    </xdr:from>
    <xdr:to>
      <xdr:col>20</xdr:col>
      <xdr:colOff>38100</xdr:colOff>
      <xdr:row>56</xdr:row>
      <xdr:rowOff>14515</xdr:rowOff>
    </xdr:to>
    <xdr:sp macro="" textlink="">
      <xdr:nvSpPr>
        <xdr:cNvPr id="211" name="楕円 210"/>
        <xdr:cNvSpPr/>
      </xdr:nvSpPr>
      <xdr:spPr>
        <a:xfrm>
          <a:off x="3937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24692</xdr:rowOff>
    </xdr:from>
    <xdr:ext cx="736600" cy="259045"/>
    <xdr:sp macro="" textlink="">
      <xdr:nvSpPr>
        <xdr:cNvPr id="212" name="テキスト ボックス 211"/>
        <xdr:cNvSpPr txBox="1"/>
      </xdr:nvSpPr>
      <xdr:spPr>
        <a:xfrm>
          <a:off x="3606800" y="9282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141515</xdr:rowOff>
    </xdr:from>
    <xdr:to>
      <xdr:col>15</xdr:col>
      <xdr:colOff>149225</xdr:colOff>
      <xdr:row>55</xdr:row>
      <xdr:rowOff>71665</xdr:rowOff>
    </xdr:to>
    <xdr:sp macro="" textlink="">
      <xdr:nvSpPr>
        <xdr:cNvPr id="213" name="楕円 212"/>
        <xdr:cNvSpPr/>
      </xdr:nvSpPr>
      <xdr:spPr>
        <a:xfrm>
          <a:off x="3048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81842</xdr:rowOff>
    </xdr:from>
    <xdr:ext cx="762000" cy="259045"/>
    <xdr:sp macro="" textlink="">
      <xdr:nvSpPr>
        <xdr:cNvPr id="214" name="テキスト ボックス 213"/>
        <xdr:cNvSpPr txBox="1"/>
      </xdr:nvSpPr>
      <xdr:spPr>
        <a:xfrm>
          <a:off x="2717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19050</xdr:rowOff>
    </xdr:from>
    <xdr:to>
      <xdr:col>11</xdr:col>
      <xdr:colOff>60325</xdr:colOff>
      <xdr:row>55</xdr:row>
      <xdr:rowOff>120650</xdr:rowOff>
    </xdr:to>
    <xdr:sp macro="" textlink="">
      <xdr:nvSpPr>
        <xdr:cNvPr id="215" name="楕円 214"/>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216" name="テキスト ボックス 215"/>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35378</xdr:rowOff>
    </xdr:from>
    <xdr:to>
      <xdr:col>6</xdr:col>
      <xdr:colOff>171450</xdr:colOff>
      <xdr:row>55</xdr:row>
      <xdr:rowOff>136978</xdr:rowOff>
    </xdr:to>
    <xdr:sp macro="" textlink="">
      <xdr:nvSpPr>
        <xdr:cNvPr id="217" name="楕円 216"/>
        <xdr:cNvSpPr/>
      </xdr:nvSpPr>
      <xdr:spPr>
        <a:xfrm>
          <a:off x="1270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147155</xdr:rowOff>
    </xdr:from>
    <xdr:ext cx="762000" cy="259045"/>
    <xdr:sp macro="" textlink="">
      <xdr:nvSpPr>
        <xdr:cNvPr id="218" name="テキスト ボックス 217"/>
        <xdr:cNvSpPr txBox="1"/>
      </xdr:nvSpPr>
      <xdr:spPr>
        <a:xfrm>
          <a:off x="939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前年度と比較し</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0.2p</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全国平均、県平均、類似団体平均を下回っている。その他の内訳としては、大半が特別会計等への繰出金で構成されている。今後も特別会計等への繰出しについて、事業内容を精査したうえで、適正な投資を行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132443</xdr:rowOff>
    </xdr:from>
    <xdr:to>
      <xdr:col>82</xdr:col>
      <xdr:colOff>107950</xdr:colOff>
      <xdr:row>61</xdr:row>
      <xdr:rowOff>102507</xdr:rowOff>
    </xdr:to>
    <xdr:cxnSp macro="">
      <xdr:nvCxnSpPr>
        <xdr:cNvPr id="248" name="直線コネクタ 247"/>
        <xdr:cNvCxnSpPr/>
      </xdr:nvCxnSpPr>
      <xdr:spPr>
        <a:xfrm flipV="1">
          <a:off x="16510000" y="9047843"/>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9" name="その他最小値テキスト"/>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50" name="直線コネクタ 249"/>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47370</xdr:rowOff>
    </xdr:from>
    <xdr:ext cx="762000" cy="259045"/>
    <xdr:sp macro="" textlink="">
      <xdr:nvSpPr>
        <xdr:cNvPr id="251" name="その他最大値テキスト"/>
        <xdr:cNvSpPr txBox="1"/>
      </xdr:nvSpPr>
      <xdr:spPr>
        <a:xfrm>
          <a:off x="16598900" y="879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132443</xdr:rowOff>
    </xdr:from>
    <xdr:to>
      <xdr:col>82</xdr:col>
      <xdr:colOff>196850</xdr:colOff>
      <xdr:row>52</xdr:row>
      <xdr:rowOff>132443</xdr:rowOff>
    </xdr:to>
    <xdr:cxnSp macro="">
      <xdr:nvCxnSpPr>
        <xdr:cNvPr id="252" name="直線コネクタ 251"/>
        <xdr:cNvCxnSpPr/>
      </xdr:nvCxnSpPr>
      <xdr:spPr>
        <a:xfrm>
          <a:off x="16421100" y="904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31750</xdr:rowOff>
    </xdr:from>
    <xdr:to>
      <xdr:col>82</xdr:col>
      <xdr:colOff>107950</xdr:colOff>
      <xdr:row>55</xdr:row>
      <xdr:rowOff>53522</xdr:rowOff>
    </xdr:to>
    <xdr:cxnSp macro="">
      <xdr:nvCxnSpPr>
        <xdr:cNvPr id="253" name="直線コネクタ 252"/>
        <xdr:cNvCxnSpPr/>
      </xdr:nvCxnSpPr>
      <xdr:spPr>
        <a:xfrm flipV="1">
          <a:off x="15671800" y="9461500"/>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21062</xdr:rowOff>
    </xdr:from>
    <xdr:ext cx="762000" cy="259045"/>
    <xdr:sp macro="" textlink="">
      <xdr:nvSpPr>
        <xdr:cNvPr id="254" name="その他平均値テキスト"/>
        <xdr:cNvSpPr txBox="1"/>
      </xdr:nvSpPr>
      <xdr:spPr>
        <a:xfrm>
          <a:off x="16598900" y="9622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48985</xdr:rowOff>
    </xdr:from>
    <xdr:to>
      <xdr:col>82</xdr:col>
      <xdr:colOff>158750</xdr:colOff>
      <xdr:row>56</xdr:row>
      <xdr:rowOff>150585</xdr:rowOff>
    </xdr:to>
    <xdr:sp macro="" textlink="">
      <xdr:nvSpPr>
        <xdr:cNvPr id="255" name="フローチャート: 判断 254"/>
        <xdr:cNvSpPr/>
      </xdr:nvSpPr>
      <xdr:spPr>
        <a:xfrm>
          <a:off x="164592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94343</xdr:rowOff>
    </xdr:from>
    <xdr:to>
      <xdr:col>78</xdr:col>
      <xdr:colOff>69850</xdr:colOff>
      <xdr:row>55</xdr:row>
      <xdr:rowOff>53522</xdr:rowOff>
    </xdr:to>
    <xdr:cxnSp macro="">
      <xdr:nvCxnSpPr>
        <xdr:cNvPr id="256" name="直線コネクタ 255"/>
        <xdr:cNvCxnSpPr/>
      </xdr:nvCxnSpPr>
      <xdr:spPr>
        <a:xfrm>
          <a:off x="14782800" y="93526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48985</xdr:rowOff>
    </xdr:from>
    <xdr:to>
      <xdr:col>78</xdr:col>
      <xdr:colOff>120650</xdr:colOff>
      <xdr:row>56</xdr:row>
      <xdr:rowOff>150585</xdr:rowOff>
    </xdr:to>
    <xdr:sp macro="" textlink="">
      <xdr:nvSpPr>
        <xdr:cNvPr id="257" name="フローチャート: 判断 256"/>
        <xdr:cNvSpPr/>
      </xdr:nvSpPr>
      <xdr:spPr>
        <a:xfrm>
          <a:off x="15621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135362</xdr:rowOff>
    </xdr:from>
    <xdr:ext cx="736600" cy="259045"/>
    <xdr:sp macro="" textlink="">
      <xdr:nvSpPr>
        <xdr:cNvPr id="258" name="テキスト ボックス 257"/>
        <xdr:cNvSpPr txBox="1"/>
      </xdr:nvSpPr>
      <xdr:spPr>
        <a:xfrm>
          <a:off x="15290800" y="9736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94343</xdr:rowOff>
    </xdr:from>
    <xdr:to>
      <xdr:col>73</xdr:col>
      <xdr:colOff>180975</xdr:colOff>
      <xdr:row>55</xdr:row>
      <xdr:rowOff>42635</xdr:rowOff>
    </xdr:to>
    <xdr:cxnSp macro="">
      <xdr:nvCxnSpPr>
        <xdr:cNvPr id="259" name="直線コネクタ 258"/>
        <xdr:cNvCxnSpPr/>
      </xdr:nvCxnSpPr>
      <xdr:spPr>
        <a:xfrm flipV="1">
          <a:off x="13893800" y="9352643"/>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16328</xdr:rowOff>
    </xdr:from>
    <xdr:to>
      <xdr:col>74</xdr:col>
      <xdr:colOff>31750</xdr:colOff>
      <xdr:row>56</xdr:row>
      <xdr:rowOff>117928</xdr:rowOff>
    </xdr:to>
    <xdr:sp macro="" textlink="">
      <xdr:nvSpPr>
        <xdr:cNvPr id="260" name="フローチャート: 判断 259"/>
        <xdr:cNvSpPr/>
      </xdr:nvSpPr>
      <xdr:spPr>
        <a:xfrm>
          <a:off x="14732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102705</xdr:rowOff>
    </xdr:from>
    <xdr:ext cx="762000" cy="259045"/>
    <xdr:sp macro="" textlink="">
      <xdr:nvSpPr>
        <xdr:cNvPr id="261" name="テキスト ボックス 260"/>
        <xdr:cNvSpPr txBox="1"/>
      </xdr:nvSpPr>
      <xdr:spPr>
        <a:xfrm>
          <a:off x="14401800" y="970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31750</xdr:rowOff>
    </xdr:from>
    <xdr:to>
      <xdr:col>69</xdr:col>
      <xdr:colOff>92075</xdr:colOff>
      <xdr:row>55</xdr:row>
      <xdr:rowOff>42635</xdr:rowOff>
    </xdr:to>
    <xdr:cxnSp macro="">
      <xdr:nvCxnSpPr>
        <xdr:cNvPr id="262" name="直線コネクタ 261"/>
        <xdr:cNvCxnSpPr/>
      </xdr:nvCxnSpPr>
      <xdr:spPr>
        <a:xfrm>
          <a:off x="13004800" y="94615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125185</xdr:rowOff>
    </xdr:from>
    <xdr:to>
      <xdr:col>69</xdr:col>
      <xdr:colOff>142875</xdr:colOff>
      <xdr:row>57</xdr:row>
      <xdr:rowOff>55335</xdr:rowOff>
    </xdr:to>
    <xdr:sp macro="" textlink="">
      <xdr:nvSpPr>
        <xdr:cNvPr id="263" name="フローチャート: 判断 262"/>
        <xdr:cNvSpPr/>
      </xdr:nvSpPr>
      <xdr:spPr>
        <a:xfrm>
          <a:off x="13843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40112</xdr:rowOff>
    </xdr:from>
    <xdr:ext cx="762000" cy="259045"/>
    <xdr:sp macro="" textlink="">
      <xdr:nvSpPr>
        <xdr:cNvPr id="264" name="テキスト ボックス 263"/>
        <xdr:cNvSpPr txBox="1"/>
      </xdr:nvSpPr>
      <xdr:spPr>
        <a:xfrm>
          <a:off x="13512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40822</xdr:rowOff>
    </xdr:from>
    <xdr:to>
      <xdr:col>65</xdr:col>
      <xdr:colOff>53975</xdr:colOff>
      <xdr:row>57</xdr:row>
      <xdr:rowOff>142422</xdr:rowOff>
    </xdr:to>
    <xdr:sp macro="" textlink="">
      <xdr:nvSpPr>
        <xdr:cNvPr id="265" name="フローチャート: 判断 264"/>
        <xdr:cNvSpPr/>
      </xdr:nvSpPr>
      <xdr:spPr>
        <a:xfrm>
          <a:off x="12954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127199</xdr:rowOff>
    </xdr:from>
    <xdr:ext cx="762000" cy="259045"/>
    <xdr:sp macro="" textlink="">
      <xdr:nvSpPr>
        <xdr:cNvPr id="266" name="テキスト ボックス 265"/>
        <xdr:cNvSpPr txBox="1"/>
      </xdr:nvSpPr>
      <xdr:spPr>
        <a:xfrm>
          <a:off x="12623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152400</xdr:rowOff>
    </xdr:from>
    <xdr:to>
      <xdr:col>82</xdr:col>
      <xdr:colOff>158750</xdr:colOff>
      <xdr:row>55</xdr:row>
      <xdr:rowOff>82550</xdr:rowOff>
    </xdr:to>
    <xdr:sp macro="" textlink="">
      <xdr:nvSpPr>
        <xdr:cNvPr id="272" name="楕円 271"/>
        <xdr:cNvSpPr/>
      </xdr:nvSpPr>
      <xdr:spPr>
        <a:xfrm>
          <a:off x="16459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168927</xdr:rowOff>
    </xdr:from>
    <xdr:ext cx="762000" cy="259045"/>
    <xdr:sp macro="" textlink="">
      <xdr:nvSpPr>
        <xdr:cNvPr id="273" name="その他該当値テキスト"/>
        <xdr:cNvSpPr txBox="1"/>
      </xdr:nvSpPr>
      <xdr:spPr>
        <a:xfrm>
          <a:off x="16598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2722</xdr:rowOff>
    </xdr:from>
    <xdr:to>
      <xdr:col>78</xdr:col>
      <xdr:colOff>120650</xdr:colOff>
      <xdr:row>55</xdr:row>
      <xdr:rowOff>104322</xdr:rowOff>
    </xdr:to>
    <xdr:sp macro="" textlink="">
      <xdr:nvSpPr>
        <xdr:cNvPr id="274" name="楕円 273"/>
        <xdr:cNvSpPr/>
      </xdr:nvSpPr>
      <xdr:spPr>
        <a:xfrm>
          <a:off x="15621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114499</xdr:rowOff>
    </xdr:from>
    <xdr:ext cx="736600" cy="259045"/>
    <xdr:sp macro="" textlink="">
      <xdr:nvSpPr>
        <xdr:cNvPr id="275" name="テキスト ボックス 274"/>
        <xdr:cNvSpPr txBox="1"/>
      </xdr:nvSpPr>
      <xdr:spPr>
        <a:xfrm>
          <a:off x="15290800" y="920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43543</xdr:rowOff>
    </xdr:from>
    <xdr:to>
      <xdr:col>74</xdr:col>
      <xdr:colOff>31750</xdr:colOff>
      <xdr:row>54</xdr:row>
      <xdr:rowOff>145143</xdr:rowOff>
    </xdr:to>
    <xdr:sp macro="" textlink="">
      <xdr:nvSpPr>
        <xdr:cNvPr id="276" name="楕円 275"/>
        <xdr:cNvSpPr/>
      </xdr:nvSpPr>
      <xdr:spPr>
        <a:xfrm>
          <a:off x="14732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155320</xdr:rowOff>
    </xdr:from>
    <xdr:ext cx="762000" cy="259045"/>
    <xdr:sp macro="" textlink="">
      <xdr:nvSpPr>
        <xdr:cNvPr id="277" name="テキスト ボックス 276"/>
        <xdr:cNvSpPr txBox="1"/>
      </xdr:nvSpPr>
      <xdr:spPr>
        <a:xfrm>
          <a:off x="14401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163285</xdr:rowOff>
    </xdr:from>
    <xdr:to>
      <xdr:col>69</xdr:col>
      <xdr:colOff>142875</xdr:colOff>
      <xdr:row>55</xdr:row>
      <xdr:rowOff>93435</xdr:rowOff>
    </xdr:to>
    <xdr:sp macro="" textlink="">
      <xdr:nvSpPr>
        <xdr:cNvPr id="278" name="楕円 277"/>
        <xdr:cNvSpPr/>
      </xdr:nvSpPr>
      <xdr:spPr>
        <a:xfrm>
          <a:off x="13843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103612</xdr:rowOff>
    </xdr:from>
    <xdr:ext cx="762000" cy="259045"/>
    <xdr:sp macro="" textlink="">
      <xdr:nvSpPr>
        <xdr:cNvPr id="279" name="テキスト ボックス 278"/>
        <xdr:cNvSpPr txBox="1"/>
      </xdr:nvSpPr>
      <xdr:spPr>
        <a:xfrm>
          <a:off x="13512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152400</xdr:rowOff>
    </xdr:from>
    <xdr:to>
      <xdr:col>65</xdr:col>
      <xdr:colOff>53975</xdr:colOff>
      <xdr:row>55</xdr:row>
      <xdr:rowOff>82550</xdr:rowOff>
    </xdr:to>
    <xdr:sp macro="" textlink="">
      <xdr:nvSpPr>
        <xdr:cNvPr id="280" name="楕円 279"/>
        <xdr:cNvSpPr/>
      </xdr:nvSpPr>
      <xdr:spPr>
        <a:xfrm>
          <a:off x="12954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92727</xdr:rowOff>
    </xdr:from>
    <xdr:ext cx="762000" cy="259045"/>
    <xdr:sp macro="" textlink="">
      <xdr:nvSpPr>
        <xdr:cNvPr id="281" name="テキスト ボックス 280"/>
        <xdr:cNvSpPr txBox="1"/>
      </xdr:nvSpPr>
      <xdr:spPr>
        <a:xfrm>
          <a:off x="12623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a:t>
          </a:r>
          <a:r>
            <a:rPr kumimoji="1" lang="en-US" altLang="ja-JP" sz="1300">
              <a:latin typeface="ＭＳ Ｐゴシック" panose="020B0600070205080204" pitchFamily="50" charset="-128"/>
              <a:ea typeface="ＭＳ Ｐゴシック" panose="020B0600070205080204" pitchFamily="50" charset="-128"/>
            </a:rPr>
            <a:t>0.4p</a:t>
          </a:r>
          <a:r>
            <a:rPr kumimoji="1" lang="ja-JP" altLang="en-US" sz="1300">
              <a:latin typeface="ＭＳ Ｐゴシック" panose="020B0600070205080204" pitchFamily="50" charset="-128"/>
              <a:ea typeface="ＭＳ Ｐゴシック" panose="020B0600070205080204" pitchFamily="50" charset="-128"/>
            </a:rPr>
            <a:t>増加した。全国平均及び県平均を上回っているものの、類似団体平均を下回った。経常的な補助金等の大半は一部事務組合への負担金で構成されており、環境施設の建設負担金が比率を押し上げる要因となってい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149860</xdr:rowOff>
    </xdr:from>
    <xdr:to>
      <xdr:col>82</xdr:col>
      <xdr:colOff>107950</xdr:colOff>
      <xdr:row>40</xdr:row>
      <xdr:rowOff>168148</xdr:rowOff>
    </xdr:to>
    <xdr:cxnSp macro="">
      <xdr:nvCxnSpPr>
        <xdr:cNvPr id="306" name="直線コネクタ 305"/>
        <xdr:cNvCxnSpPr/>
      </xdr:nvCxnSpPr>
      <xdr:spPr>
        <a:xfrm flipV="1">
          <a:off x="16510000" y="5979160"/>
          <a:ext cx="0" cy="1046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140225</xdr:rowOff>
    </xdr:from>
    <xdr:ext cx="762000" cy="259045"/>
    <xdr:sp macro="" textlink="">
      <xdr:nvSpPr>
        <xdr:cNvPr id="307" name="補助費等最小値テキスト"/>
        <xdr:cNvSpPr txBox="1"/>
      </xdr:nvSpPr>
      <xdr:spPr>
        <a:xfrm>
          <a:off x="16598900" y="699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168148</xdr:rowOff>
    </xdr:from>
    <xdr:to>
      <xdr:col>82</xdr:col>
      <xdr:colOff>196850</xdr:colOff>
      <xdr:row>40</xdr:row>
      <xdr:rowOff>168148</xdr:rowOff>
    </xdr:to>
    <xdr:cxnSp macro="">
      <xdr:nvCxnSpPr>
        <xdr:cNvPr id="308" name="直線コネクタ 307"/>
        <xdr:cNvCxnSpPr/>
      </xdr:nvCxnSpPr>
      <xdr:spPr>
        <a:xfrm>
          <a:off x="16421100" y="702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64787</xdr:rowOff>
    </xdr:from>
    <xdr:ext cx="762000" cy="259045"/>
    <xdr:sp macro="" textlink="">
      <xdr:nvSpPr>
        <xdr:cNvPr id="309" name="補助費等最大値テキスト"/>
        <xdr:cNvSpPr txBox="1"/>
      </xdr:nvSpPr>
      <xdr:spPr>
        <a:xfrm>
          <a:off x="16598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149860</xdr:rowOff>
    </xdr:from>
    <xdr:to>
      <xdr:col>82</xdr:col>
      <xdr:colOff>196850</xdr:colOff>
      <xdr:row>34</xdr:row>
      <xdr:rowOff>149860</xdr:rowOff>
    </xdr:to>
    <xdr:cxnSp macro="">
      <xdr:nvCxnSpPr>
        <xdr:cNvPr id="310" name="直線コネクタ 309"/>
        <xdr:cNvCxnSpPr/>
      </xdr:nvCxnSpPr>
      <xdr:spPr>
        <a:xfrm>
          <a:off x="16421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140716</xdr:rowOff>
    </xdr:from>
    <xdr:to>
      <xdr:col>82</xdr:col>
      <xdr:colOff>107950</xdr:colOff>
      <xdr:row>36</xdr:row>
      <xdr:rowOff>159004</xdr:rowOff>
    </xdr:to>
    <xdr:cxnSp macro="">
      <xdr:nvCxnSpPr>
        <xdr:cNvPr id="311" name="直線コネクタ 310"/>
        <xdr:cNvCxnSpPr/>
      </xdr:nvCxnSpPr>
      <xdr:spPr>
        <a:xfrm>
          <a:off x="15671800" y="631291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12" name="補助費等平均値テキスト"/>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13" name="フローチャート: 判断 312"/>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90424</xdr:rowOff>
    </xdr:from>
    <xdr:to>
      <xdr:col>78</xdr:col>
      <xdr:colOff>69850</xdr:colOff>
      <xdr:row>36</xdr:row>
      <xdr:rowOff>140716</xdr:rowOff>
    </xdr:to>
    <xdr:cxnSp macro="">
      <xdr:nvCxnSpPr>
        <xdr:cNvPr id="314" name="直線コネクタ 313"/>
        <xdr:cNvCxnSpPr/>
      </xdr:nvCxnSpPr>
      <xdr:spPr>
        <a:xfrm>
          <a:off x="14782800" y="626262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15" name="フローチャート: 判断 314"/>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55135</xdr:rowOff>
    </xdr:from>
    <xdr:ext cx="736600" cy="259045"/>
    <xdr:sp macro="" textlink="">
      <xdr:nvSpPr>
        <xdr:cNvPr id="316" name="テキスト ボックス 315"/>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90424</xdr:rowOff>
    </xdr:from>
    <xdr:to>
      <xdr:col>73</xdr:col>
      <xdr:colOff>180975</xdr:colOff>
      <xdr:row>36</xdr:row>
      <xdr:rowOff>145288</xdr:rowOff>
    </xdr:to>
    <xdr:cxnSp macro="">
      <xdr:nvCxnSpPr>
        <xdr:cNvPr id="317" name="直線コネクタ 316"/>
        <xdr:cNvCxnSpPr/>
      </xdr:nvCxnSpPr>
      <xdr:spPr>
        <a:xfrm flipV="1">
          <a:off x="13893800" y="626262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121920</xdr:rowOff>
    </xdr:from>
    <xdr:to>
      <xdr:col>74</xdr:col>
      <xdr:colOff>31750</xdr:colOff>
      <xdr:row>37</xdr:row>
      <xdr:rowOff>52070</xdr:rowOff>
    </xdr:to>
    <xdr:sp macro="" textlink="">
      <xdr:nvSpPr>
        <xdr:cNvPr id="318" name="フローチャート: 判断 317"/>
        <xdr:cNvSpPr/>
      </xdr:nvSpPr>
      <xdr:spPr>
        <a:xfrm>
          <a:off x="14732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36847</xdr:rowOff>
    </xdr:from>
    <xdr:ext cx="762000" cy="259045"/>
    <xdr:sp macro="" textlink="">
      <xdr:nvSpPr>
        <xdr:cNvPr id="319" name="テキスト ボックス 318"/>
        <xdr:cNvSpPr txBox="1"/>
      </xdr:nvSpPr>
      <xdr:spPr>
        <a:xfrm>
          <a:off x="14401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145288</xdr:rowOff>
    </xdr:from>
    <xdr:to>
      <xdr:col>69</xdr:col>
      <xdr:colOff>92075</xdr:colOff>
      <xdr:row>37</xdr:row>
      <xdr:rowOff>46990</xdr:rowOff>
    </xdr:to>
    <xdr:cxnSp macro="">
      <xdr:nvCxnSpPr>
        <xdr:cNvPr id="320" name="直線コネクタ 319"/>
        <xdr:cNvCxnSpPr/>
      </xdr:nvCxnSpPr>
      <xdr:spPr>
        <a:xfrm flipV="1">
          <a:off x="13004800" y="631748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21" name="フローチャート: 判断 320"/>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87139</xdr:rowOff>
    </xdr:from>
    <xdr:ext cx="762000" cy="259045"/>
    <xdr:sp macro="" textlink="">
      <xdr:nvSpPr>
        <xdr:cNvPr id="322" name="テキスト ボックス 321"/>
        <xdr:cNvSpPr txBox="1"/>
      </xdr:nvSpPr>
      <xdr:spPr>
        <a:xfrm>
          <a:off x="13512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23" name="フローチャート: 判断 322"/>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87139</xdr:rowOff>
    </xdr:from>
    <xdr:ext cx="762000" cy="259045"/>
    <xdr:sp macro="" textlink="">
      <xdr:nvSpPr>
        <xdr:cNvPr id="324" name="テキスト ボックス 323"/>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30" name="楕円 329"/>
        <xdr:cNvSpPr/>
      </xdr:nvSpPr>
      <xdr:spPr>
        <a:xfrm>
          <a:off x="164592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124731</xdr:rowOff>
    </xdr:from>
    <xdr:ext cx="762000" cy="259045"/>
    <xdr:sp macro="" textlink="">
      <xdr:nvSpPr>
        <xdr:cNvPr id="331" name="補助費等該当値テキスト"/>
        <xdr:cNvSpPr txBox="1"/>
      </xdr:nvSpPr>
      <xdr:spPr>
        <a:xfrm>
          <a:off x="16598900" y="612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89916</xdr:rowOff>
    </xdr:from>
    <xdr:to>
      <xdr:col>78</xdr:col>
      <xdr:colOff>120650</xdr:colOff>
      <xdr:row>37</xdr:row>
      <xdr:rowOff>20066</xdr:rowOff>
    </xdr:to>
    <xdr:sp macro="" textlink="">
      <xdr:nvSpPr>
        <xdr:cNvPr id="332" name="楕円 331"/>
        <xdr:cNvSpPr/>
      </xdr:nvSpPr>
      <xdr:spPr>
        <a:xfrm>
          <a:off x="15621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30243</xdr:rowOff>
    </xdr:from>
    <xdr:ext cx="736600" cy="259045"/>
    <xdr:sp macro="" textlink="">
      <xdr:nvSpPr>
        <xdr:cNvPr id="333" name="テキスト ボックス 332"/>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39624</xdr:rowOff>
    </xdr:from>
    <xdr:to>
      <xdr:col>74</xdr:col>
      <xdr:colOff>31750</xdr:colOff>
      <xdr:row>36</xdr:row>
      <xdr:rowOff>141224</xdr:rowOff>
    </xdr:to>
    <xdr:sp macro="" textlink="">
      <xdr:nvSpPr>
        <xdr:cNvPr id="334" name="楕円 333"/>
        <xdr:cNvSpPr/>
      </xdr:nvSpPr>
      <xdr:spPr>
        <a:xfrm>
          <a:off x="14732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151401</xdr:rowOff>
    </xdr:from>
    <xdr:ext cx="762000" cy="259045"/>
    <xdr:sp macro="" textlink="">
      <xdr:nvSpPr>
        <xdr:cNvPr id="335" name="テキスト ボックス 334"/>
        <xdr:cNvSpPr txBox="1"/>
      </xdr:nvSpPr>
      <xdr:spPr>
        <a:xfrm>
          <a:off x="14401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94488</xdr:rowOff>
    </xdr:from>
    <xdr:to>
      <xdr:col>69</xdr:col>
      <xdr:colOff>142875</xdr:colOff>
      <xdr:row>37</xdr:row>
      <xdr:rowOff>24638</xdr:rowOff>
    </xdr:to>
    <xdr:sp macro="" textlink="">
      <xdr:nvSpPr>
        <xdr:cNvPr id="336" name="楕円 335"/>
        <xdr:cNvSpPr/>
      </xdr:nvSpPr>
      <xdr:spPr>
        <a:xfrm>
          <a:off x="13843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34815</xdr:rowOff>
    </xdr:from>
    <xdr:ext cx="762000" cy="259045"/>
    <xdr:sp macro="" textlink="">
      <xdr:nvSpPr>
        <xdr:cNvPr id="337" name="テキスト ボックス 336"/>
        <xdr:cNvSpPr txBox="1"/>
      </xdr:nvSpPr>
      <xdr:spPr>
        <a:xfrm>
          <a:off x="13512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167640</xdr:rowOff>
    </xdr:from>
    <xdr:to>
      <xdr:col>65</xdr:col>
      <xdr:colOff>53975</xdr:colOff>
      <xdr:row>37</xdr:row>
      <xdr:rowOff>97790</xdr:rowOff>
    </xdr:to>
    <xdr:sp macro="" textlink="">
      <xdr:nvSpPr>
        <xdr:cNvPr id="338" name="楕円 337"/>
        <xdr:cNvSpPr/>
      </xdr:nvSpPr>
      <xdr:spPr>
        <a:xfrm>
          <a:off x="12954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107967</xdr:rowOff>
    </xdr:from>
    <xdr:ext cx="762000" cy="259045"/>
    <xdr:sp macro="" textlink="">
      <xdr:nvSpPr>
        <xdr:cNvPr id="339" name="テキスト ボックス 338"/>
        <xdr:cNvSpPr txBox="1"/>
      </xdr:nvSpPr>
      <xdr:spPr>
        <a:xfrm>
          <a:off x="12623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a:t>
          </a:r>
          <a:r>
            <a:rPr kumimoji="1" lang="en-US" altLang="ja-JP" sz="1300">
              <a:latin typeface="ＭＳ Ｐゴシック" panose="020B0600070205080204" pitchFamily="50" charset="-128"/>
              <a:ea typeface="ＭＳ Ｐゴシック" panose="020B0600070205080204" pitchFamily="50" charset="-128"/>
            </a:rPr>
            <a:t>0.1p</a:t>
          </a:r>
          <a:r>
            <a:rPr kumimoji="1" lang="ja-JP" altLang="en-US" sz="1300">
              <a:latin typeface="ＭＳ Ｐゴシック" panose="020B0600070205080204" pitchFamily="50" charset="-128"/>
              <a:ea typeface="ＭＳ Ｐゴシック" panose="020B0600070205080204" pitchFamily="50" charset="-128"/>
            </a:rPr>
            <a:t>増加しているものの、全国平均及び県平均、類似団体平均をいずれも下回った。起債の発行抑制により起債残高が減少しているが、平成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年度以降の施設更新に伴う普通建設事業費の増加に伴い、地方債償還額が増加することが見込まれている。自主財源と依存財源のバランスに注意しながら、健全な財政運営に努めていく。</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78994</xdr:rowOff>
    </xdr:from>
    <xdr:to>
      <xdr:col>24</xdr:col>
      <xdr:colOff>25400</xdr:colOff>
      <xdr:row>82</xdr:row>
      <xdr:rowOff>8128</xdr:rowOff>
    </xdr:to>
    <xdr:cxnSp macro="">
      <xdr:nvCxnSpPr>
        <xdr:cNvPr id="365" name="直線コネクタ 364"/>
        <xdr:cNvCxnSpPr/>
      </xdr:nvCxnSpPr>
      <xdr:spPr>
        <a:xfrm flipV="1">
          <a:off x="4826000" y="12594844"/>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151655</xdr:rowOff>
    </xdr:from>
    <xdr:ext cx="762000" cy="259045"/>
    <xdr:sp macro="" textlink="">
      <xdr:nvSpPr>
        <xdr:cNvPr id="366" name="公債費最小値テキスト"/>
        <xdr:cNvSpPr txBox="1"/>
      </xdr:nvSpPr>
      <xdr:spPr>
        <a:xfrm>
          <a:off x="4914900" y="1403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8128</xdr:rowOff>
    </xdr:from>
    <xdr:to>
      <xdr:col>24</xdr:col>
      <xdr:colOff>114300</xdr:colOff>
      <xdr:row>82</xdr:row>
      <xdr:rowOff>8128</xdr:rowOff>
    </xdr:to>
    <xdr:cxnSp macro="">
      <xdr:nvCxnSpPr>
        <xdr:cNvPr id="367" name="直線コネクタ 366"/>
        <xdr:cNvCxnSpPr/>
      </xdr:nvCxnSpPr>
      <xdr:spPr>
        <a:xfrm>
          <a:off x="4737100" y="1406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165371</xdr:rowOff>
    </xdr:from>
    <xdr:ext cx="762000" cy="259045"/>
    <xdr:sp macro="" textlink="">
      <xdr:nvSpPr>
        <xdr:cNvPr id="368" name="公債費最大値テキスト"/>
        <xdr:cNvSpPr txBox="1"/>
      </xdr:nvSpPr>
      <xdr:spPr>
        <a:xfrm>
          <a:off x="4914900" y="1233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78994</xdr:rowOff>
    </xdr:from>
    <xdr:to>
      <xdr:col>24</xdr:col>
      <xdr:colOff>114300</xdr:colOff>
      <xdr:row>73</xdr:row>
      <xdr:rowOff>78994</xdr:rowOff>
    </xdr:to>
    <xdr:cxnSp macro="">
      <xdr:nvCxnSpPr>
        <xdr:cNvPr id="369" name="直線コネクタ 368"/>
        <xdr:cNvCxnSpPr/>
      </xdr:nvCxnSpPr>
      <xdr:spPr>
        <a:xfrm>
          <a:off x="4737100" y="125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147574</xdr:rowOff>
    </xdr:from>
    <xdr:to>
      <xdr:col>24</xdr:col>
      <xdr:colOff>25400</xdr:colOff>
      <xdr:row>75</xdr:row>
      <xdr:rowOff>156718</xdr:rowOff>
    </xdr:to>
    <xdr:cxnSp macro="">
      <xdr:nvCxnSpPr>
        <xdr:cNvPr id="370" name="直線コネクタ 369"/>
        <xdr:cNvCxnSpPr/>
      </xdr:nvCxnSpPr>
      <xdr:spPr>
        <a:xfrm>
          <a:off x="3987800" y="1300632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126001</xdr:rowOff>
    </xdr:from>
    <xdr:ext cx="762000" cy="259045"/>
    <xdr:sp macro="" textlink="">
      <xdr:nvSpPr>
        <xdr:cNvPr id="371" name="公債費平均値テキスト"/>
        <xdr:cNvSpPr txBox="1"/>
      </xdr:nvSpPr>
      <xdr:spPr>
        <a:xfrm>
          <a:off x="4914900" y="13156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153924</xdr:rowOff>
    </xdr:from>
    <xdr:to>
      <xdr:col>24</xdr:col>
      <xdr:colOff>76200</xdr:colOff>
      <xdr:row>77</xdr:row>
      <xdr:rowOff>84074</xdr:rowOff>
    </xdr:to>
    <xdr:sp macro="" textlink="">
      <xdr:nvSpPr>
        <xdr:cNvPr id="372" name="フローチャート: 判断 371"/>
        <xdr:cNvSpPr/>
      </xdr:nvSpPr>
      <xdr:spPr>
        <a:xfrm>
          <a:off x="47752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37846</xdr:rowOff>
    </xdr:from>
    <xdr:to>
      <xdr:col>19</xdr:col>
      <xdr:colOff>187325</xdr:colOff>
      <xdr:row>75</xdr:row>
      <xdr:rowOff>147574</xdr:rowOff>
    </xdr:to>
    <xdr:cxnSp macro="">
      <xdr:nvCxnSpPr>
        <xdr:cNvPr id="373" name="直線コネクタ 372"/>
        <xdr:cNvCxnSpPr/>
      </xdr:nvCxnSpPr>
      <xdr:spPr>
        <a:xfrm>
          <a:off x="3098800" y="1289659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4" name="フローチャート: 判断 373"/>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132859</xdr:rowOff>
    </xdr:from>
    <xdr:ext cx="736600" cy="259045"/>
    <xdr:sp macro="" textlink="">
      <xdr:nvSpPr>
        <xdr:cNvPr id="375" name="テキスト ボックス 374"/>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37846</xdr:rowOff>
    </xdr:from>
    <xdr:to>
      <xdr:col>15</xdr:col>
      <xdr:colOff>98425</xdr:colOff>
      <xdr:row>75</xdr:row>
      <xdr:rowOff>56134</xdr:rowOff>
    </xdr:to>
    <xdr:cxnSp macro="">
      <xdr:nvCxnSpPr>
        <xdr:cNvPr id="376" name="直線コネクタ 375"/>
        <xdr:cNvCxnSpPr/>
      </xdr:nvCxnSpPr>
      <xdr:spPr>
        <a:xfrm flipV="1">
          <a:off x="2209800" y="128965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144780</xdr:rowOff>
    </xdr:from>
    <xdr:to>
      <xdr:col>15</xdr:col>
      <xdr:colOff>149225</xdr:colOff>
      <xdr:row>77</xdr:row>
      <xdr:rowOff>74930</xdr:rowOff>
    </xdr:to>
    <xdr:sp macro="" textlink="">
      <xdr:nvSpPr>
        <xdr:cNvPr id="377" name="フローチャート: 判断 376"/>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59707</xdr:rowOff>
    </xdr:from>
    <xdr:ext cx="762000" cy="259045"/>
    <xdr:sp macro="" textlink="">
      <xdr:nvSpPr>
        <xdr:cNvPr id="378" name="テキスト ボックス 377"/>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56134</xdr:rowOff>
    </xdr:from>
    <xdr:to>
      <xdr:col>11</xdr:col>
      <xdr:colOff>9525</xdr:colOff>
      <xdr:row>75</xdr:row>
      <xdr:rowOff>101854</xdr:rowOff>
    </xdr:to>
    <xdr:cxnSp macro="">
      <xdr:nvCxnSpPr>
        <xdr:cNvPr id="379" name="直線コネクタ 378"/>
        <xdr:cNvCxnSpPr/>
      </xdr:nvCxnSpPr>
      <xdr:spPr>
        <a:xfrm flipV="1">
          <a:off x="1320800" y="1291488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153924</xdr:rowOff>
    </xdr:from>
    <xdr:to>
      <xdr:col>11</xdr:col>
      <xdr:colOff>60325</xdr:colOff>
      <xdr:row>77</xdr:row>
      <xdr:rowOff>84074</xdr:rowOff>
    </xdr:to>
    <xdr:sp macro="" textlink="">
      <xdr:nvSpPr>
        <xdr:cNvPr id="380" name="フローチャート: 判断 379"/>
        <xdr:cNvSpPr/>
      </xdr:nvSpPr>
      <xdr:spPr>
        <a:xfrm>
          <a:off x="2159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68851</xdr:rowOff>
    </xdr:from>
    <xdr:ext cx="762000" cy="259045"/>
    <xdr:sp macro="" textlink="">
      <xdr:nvSpPr>
        <xdr:cNvPr id="381" name="テキスト ボックス 380"/>
        <xdr:cNvSpPr txBox="1"/>
      </xdr:nvSpPr>
      <xdr:spPr>
        <a:xfrm>
          <a:off x="1828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82" name="フローチャート: 判断 381"/>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151147</xdr:rowOff>
    </xdr:from>
    <xdr:ext cx="762000" cy="259045"/>
    <xdr:sp macro="" textlink="">
      <xdr:nvSpPr>
        <xdr:cNvPr id="383" name="テキスト ボックス 382"/>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105918</xdr:rowOff>
    </xdr:from>
    <xdr:to>
      <xdr:col>24</xdr:col>
      <xdr:colOff>76200</xdr:colOff>
      <xdr:row>76</xdr:row>
      <xdr:rowOff>36069</xdr:rowOff>
    </xdr:to>
    <xdr:sp macro="" textlink="">
      <xdr:nvSpPr>
        <xdr:cNvPr id="389" name="楕円 388"/>
        <xdr:cNvSpPr/>
      </xdr:nvSpPr>
      <xdr:spPr>
        <a:xfrm>
          <a:off x="47752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122445</xdr:rowOff>
    </xdr:from>
    <xdr:ext cx="762000" cy="259045"/>
    <xdr:sp macro="" textlink="">
      <xdr:nvSpPr>
        <xdr:cNvPr id="390" name="公債費該当値テキスト"/>
        <xdr:cNvSpPr txBox="1"/>
      </xdr:nvSpPr>
      <xdr:spPr>
        <a:xfrm>
          <a:off x="4914900" y="12809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96774</xdr:rowOff>
    </xdr:from>
    <xdr:to>
      <xdr:col>20</xdr:col>
      <xdr:colOff>38100</xdr:colOff>
      <xdr:row>76</xdr:row>
      <xdr:rowOff>26924</xdr:rowOff>
    </xdr:to>
    <xdr:sp macro="" textlink="">
      <xdr:nvSpPr>
        <xdr:cNvPr id="391" name="楕円 390"/>
        <xdr:cNvSpPr/>
      </xdr:nvSpPr>
      <xdr:spPr>
        <a:xfrm>
          <a:off x="3937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37101</xdr:rowOff>
    </xdr:from>
    <xdr:ext cx="736600" cy="259045"/>
    <xdr:sp macro="" textlink="">
      <xdr:nvSpPr>
        <xdr:cNvPr id="392" name="テキスト ボックス 391"/>
        <xdr:cNvSpPr txBox="1"/>
      </xdr:nvSpPr>
      <xdr:spPr>
        <a:xfrm>
          <a:off x="3606800" y="12724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158496</xdr:rowOff>
    </xdr:from>
    <xdr:to>
      <xdr:col>15</xdr:col>
      <xdr:colOff>149225</xdr:colOff>
      <xdr:row>75</xdr:row>
      <xdr:rowOff>88646</xdr:rowOff>
    </xdr:to>
    <xdr:sp macro="" textlink="">
      <xdr:nvSpPr>
        <xdr:cNvPr id="393" name="楕円 392"/>
        <xdr:cNvSpPr/>
      </xdr:nvSpPr>
      <xdr:spPr>
        <a:xfrm>
          <a:off x="3048000" y="1284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98823</xdr:rowOff>
    </xdr:from>
    <xdr:ext cx="762000" cy="259045"/>
    <xdr:sp macro="" textlink="">
      <xdr:nvSpPr>
        <xdr:cNvPr id="394" name="テキスト ボックス 393"/>
        <xdr:cNvSpPr txBox="1"/>
      </xdr:nvSpPr>
      <xdr:spPr>
        <a:xfrm>
          <a:off x="2717800" y="1261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5334</xdr:rowOff>
    </xdr:from>
    <xdr:to>
      <xdr:col>11</xdr:col>
      <xdr:colOff>60325</xdr:colOff>
      <xdr:row>75</xdr:row>
      <xdr:rowOff>106934</xdr:rowOff>
    </xdr:to>
    <xdr:sp macro="" textlink="">
      <xdr:nvSpPr>
        <xdr:cNvPr id="395" name="楕円 394"/>
        <xdr:cNvSpPr/>
      </xdr:nvSpPr>
      <xdr:spPr>
        <a:xfrm>
          <a:off x="2159000" y="1286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117111</xdr:rowOff>
    </xdr:from>
    <xdr:ext cx="762000" cy="259045"/>
    <xdr:sp macro="" textlink="">
      <xdr:nvSpPr>
        <xdr:cNvPr id="396" name="テキスト ボックス 395"/>
        <xdr:cNvSpPr txBox="1"/>
      </xdr:nvSpPr>
      <xdr:spPr>
        <a:xfrm>
          <a:off x="1828800" y="1263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51054</xdr:rowOff>
    </xdr:from>
    <xdr:to>
      <xdr:col>6</xdr:col>
      <xdr:colOff>171450</xdr:colOff>
      <xdr:row>75</xdr:row>
      <xdr:rowOff>152654</xdr:rowOff>
    </xdr:to>
    <xdr:sp macro="" textlink="">
      <xdr:nvSpPr>
        <xdr:cNvPr id="397" name="楕円 396"/>
        <xdr:cNvSpPr/>
      </xdr:nvSpPr>
      <xdr:spPr>
        <a:xfrm>
          <a:off x="12700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162831</xdr:rowOff>
    </xdr:from>
    <xdr:ext cx="762000" cy="259045"/>
    <xdr:sp macro="" textlink="">
      <xdr:nvSpPr>
        <xdr:cNvPr id="398" name="テキスト ボックス 397"/>
        <xdr:cNvSpPr txBox="1"/>
      </xdr:nvSpPr>
      <xdr:spPr>
        <a:xfrm>
          <a:off x="939800" y="1267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公債費以外の経常収支比率は、全国平均、県平均、類似団体平均を下回っている。内訳は、人件費、補助費、物件費が主であり、今後も各費目の適正な歳出に努めていく。</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163576</xdr:rowOff>
    </xdr:from>
    <xdr:to>
      <xdr:col>82</xdr:col>
      <xdr:colOff>107950</xdr:colOff>
      <xdr:row>80</xdr:row>
      <xdr:rowOff>104139</xdr:rowOff>
    </xdr:to>
    <xdr:cxnSp macro="">
      <xdr:nvCxnSpPr>
        <xdr:cNvPr id="424" name="直線コネクタ 423"/>
        <xdr:cNvCxnSpPr/>
      </xdr:nvCxnSpPr>
      <xdr:spPr>
        <a:xfrm flipV="1">
          <a:off x="16510000" y="12507976"/>
          <a:ext cx="0" cy="131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5"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6" name="直線コネクタ 425"/>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78503</xdr:rowOff>
    </xdr:from>
    <xdr:ext cx="762000" cy="259045"/>
    <xdr:sp macro="" textlink="">
      <xdr:nvSpPr>
        <xdr:cNvPr id="427" name="公債費以外最大値テキスト"/>
        <xdr:cNvSpPr txBox="1"/>
      </xdr:nvSpPr>
      <xdr:spPr>
        <a:xfrm>
          <a:off x="16598900" y="1225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163576</xdr:rowOff>
    </xdr:from>
    <xdr:to>
      <xdr:col>82</xdr:col>
      <xdr:colOff>196850</xdr:colOff>
      <xdr:row>72</xdr:row>
      <xdr:rowOff>163576</xdr:rowOff>
    </xdr:to>
    <xdr:cxnSp macro="">
      <xdr:nvCxnSpPr>
        <xdr:cNvPr id="428" name="直線コネクタ 427"/>
        <xdr:cNvCxnSpPr/>
      </xdr:nvCxnSpPr>
      <xdr:spPr>
        <a:xfrm>
          <a:off x="16421100" y="12507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140715</xdr:rowOff>
    </xdr:from>
    <xdr:to>
      <xdr:col>82</xdr:col>
      <xdr:colOff>107950</xdr:colOff>
      <xdr:row>77</xdr:row>
      <xdr:rowOff>5842</xdr:rowOff>
    </xdr:to>
    <xdr:cxnSp macro="">
      <xdr:nvCxnSpPr>
        <xdr:cNvPr id="429" name="直線コネクタ 428"/>
        <xdr:cNvCxnSpPr/>
      </xdr:nvCxnSpPr>
      <xdr:spPr>
        <a:xfrm>
          <a:off x="15671800" y="13170915"/>
          <a:ext cx="8382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271</xdr:rowOff>
    </xdr:from>
    <xdr:ext cx="762000" cy="259045"/>
    <xdr:sp macro="" textlink="">
      <xdr:nvSpPr>
        <xdr:cNvPr id="430" name="公債費以外平均値テキスト"/>
        <xdr:cNvSpPr txBox="1"/>
      </xdr:nvSpPr>
      <xdr:spPr>
        <a:xfrm>
          <a:off x="16598900" y="13201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31" name="フローチャート: 判断 430"/>
        <xdr:cNvSpPr/>
      </xdr:nvSpPr>
      <xdr:spPr>
        <a:xfrm>
          <a:off x="16459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159004</xdr:rowOff>
    </xdr:from>
    <xdr:to>
      <xdr:col>78</xdr:col>
      <xdr:colOff>69850</xdr:colOff>
      <xdr:row>76</xdr:row>
      <xdr:rowOff>140715</xdr:rowOff>
    </xdr:to>
    <xdr:cxnSp macro="">
      <xdr:nvCxnSpPr>
        <xdr:cNvPr id="432" name="直線コネクタ 431"/>
        <xdr:cNvCxnSpPr/>
      </xdr:nvCxnSpPr>
      <xdr:spPr>
        <a:xfrm>
          <a:off x="14782800" y="12846304"/>
          <a:ext cx="889000" cy="32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3" name="フローチャート: 判断 432"/>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82566</xdr:rowOff>
    </xdr:from>
    <xdr:ext cx="736600" cy="259045"/>
    <xdr:sp macro="" textlink="">
      <xdr:nvSpPr>
        <xdr:cNvPr id="434" name="テキスト ボックス 433"/>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159004</xdr:rowOff>
    </xdr:from>
    <xdr:to>
      <xdr:col>73</xdr:col>
      <xdr:colOff>180975</xdr:colOff>
      <xdr:row>76</xdr:row>
      <xdr:rowOff>58420</xdr:rowOff>
    </xdr:to>
    <xdr:cxnSp macro="">
      <xdr:nvCxnSpPr>
        <xdr:cNvPr id="435" name="直線コネクタ 434"/>
        <xdr:cNvCxnSpPr/>
      </xdr:nvCxnSpPr>
      <xdr:spPr>
        <a:xfrm flipV="1">
          <a:off x="13893800" y="12846304"/>
          <a:ext cx="889000" cy="24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44196</xdr:rowOff>
    </xdr:from>
    <xdr:to>
      <xdr:col>74</xdr:col>
      <xdr:colOff>31750</xdr:colOff>
      <xdr:row>76</xdr:row>
      <xdr:rowOff>145796</xdr:rowOff>
    </xdr:to>
    <xdr:sp macro="" textlink="">
      <xdr:nvSpPr>
        <xdr:cNvPr id="436" name="フローチャート: 判断 435"/>
        <xdr:cNvSpPr/>
      </xdr:nvSpPr>
      <xdr:spPr>
        <a:xfrm>
          <a:off x="14732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130573</xdr:rowOff>
    </xdr:from>
    <xdr:ext cx="762000" cy="259045"/>
    <xdr:sp macro="" textlink="">
      <xdr:nvSpPr>
        <xdr:cNvPr id="437" name="テキスト ボックス 436"/>
        <xdr:cNvSpPr txBox="1"/>
      </xdr:nvSpPr>
      <xdr:spPr>
        <a:xfrm>
          <a:off x="14401800" y="1316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58420</xdr:rowOff>
    </xdr:from>
    <xdr:to>
      <xdr:col>69</xdr:col>
      <xdr:colOff>92075</xdr:colOff>
      <xdr:row>76</xdr:row>
      <xdr:rowOff>159004</xdr:rowOff>
    </xdr:to>
    <xdr:cxnSp macro="">
      <xdr:nvCxnSpPr>
        <xdr:cNvPr id="438" name="直線コネクタ 437"/>
        <xdr:cNvCxnSpPr/>
      </xdr:nvCxnSpPr>
      <xdr:spPr>
        <a:xfrm flipV="1">
          <a:off x="13004800" y="1308862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73913</xdr:rowOff>
    </xdr:from>
    <xdr:to>
      <xdr:col>69</xdr:col>
      <xdr:colOff>142875</xdr:colOff>
      <xdr:row>78</xdr:row>
      <xdr:rowOff>4063</xdr:rowOff>
    </xdr:to>
    <xdr:sp macro="" textlink="">
      <xdr:nvSpPr>
        <xdr:cNvPr id="439" name="フローチャート: 判断 438"/>
        <xdr:cNvSpPr/>
      </xdr:nvSpPr>
      <xdr:spPr>
        <a:xfrm>
          <a:off x="13843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160290</xdr:rowOff>
    </xdr:from>
    <xdr:ext cx="762000" cy="259045"/>
    <xdr:sp macro="" textlink="">
      <xdr:nvSpPr>
        <xdr:cNvPr id="440" name="テキスト ボックス 439"/>
        <xdr:cNvSpPr txBox="1"/>
      </xdr:nvSpPr>
      <xdr:spPr>
        <a:xfrm>
          <a:off x="13512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37337</xdr:rowOff>
    </xdr:from>
    <xdr:to>
      <xdr:col>65</xdr:col>
      <xdr:colOff>53975</xdr:colOff>
      <xdr:row>77</xdr:row>
      <xdr:rowOff>138937</xdr:rowOff>
    </xdr:to>
    <xdr:sp macro="" textlink="">
      <xdr:nvSpPr>
        <xdr:cNvPr id="441" name="フローチャート: 判断 440"/>
        <xdr:cNvSpPr/>
      </xdr:nvSpPr>
      <xdr:spPr>
        <a:xfrm>
          <a:off x="12954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123714</xdr:rowOff>
    </xdr:from>
    <xdr:ext cx="762000" cy="259045"/>
    <xdr:sp macro="" textlink="">
      <xdr:nvSpPr>
        <xdr:cNvPr id="442" name="テキスト ボックス 441"/>
        <xdr:cNvSpPr txBox="1"/>
      </xdr:nvSpPr>
      <xdr:spPr>
        <a:xfrm>
          <a:off x="12623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126492</xdr:rowOff>
    </xdr:from>
    <xdr:to>
      <xdr:col>82</xdr:col>
      <xdr:colOff>158750</xdr:colOff>
      <xdr:row>77</xdr:row>
      <xdr:rowOff>56642</xdr:rowOff>
    </xdr:to>
    <xdr:sp macro="" textlink="">
      <xdr:nvSpPr>
        <xdr:cNvPr id="448" name="楕円 447"/>
        <xdr:cNvSpPr/>
      </xdr:nvSpPr>
      <xdr:spPr>
        <a:xfrm>
          <a:off x="164592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143019</xdr:rowOff>
    </xdr:from>
    <xdr:ext cx="762000" cy="259045"/>
    <xdr:sp macro="" textlink="">
      <xdr:nvSpPr>
        <xdr:cNvPr id="449" name="公債費以外該当値テキスト"/>
        <xdr:cNvSpPr txBox="1"/>
      </xdr:nvSpPr>
      <xdr:spPr>
        <a:xfrm>
          <a:off x="16598900" y="1300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89915</xdr:rowOff>
    </xdr:from>
    <xdr:to>
      <xdr:col>78</xdr:col>
      <xdr:colOff>120650</xdr:colOff>
      <xdr:row>77</xdr:row>
      <xdr:rowOff>20065</xdr:rowOff>
    </xdr:to>
    <xdr:sp macro="" textlink="">
      <xdr:nvSpPr>
        <xdr:cNvPr id="450" name="楕円 449"/>
        <xdr:cNvSpPr/>
      </xdr:nvSpPr>
      <xdr:spPr>
        <a:xfrm>
          <a:off x="15621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30243</xdr:rowOff>
    </xdr:from>
    <xdr:ext cx="736600" cy="259045"/>
    <xdr:sp macro="" textlink="">
      <xdr:nvSpPr>
        <xdr:cNvPr id="451" name="テキスト ボックス 450"/>
        <xdr:cNvSpPr txBox="1"/>
      </xdr:nvSpPr>
      <xdr:spPr>
        <a:xfrm>
          <a:off x="15290800" y="1288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108204</xdr:rowOff>
    </xdr:from>
    <xdr:to>
      <xdr:col>74</xdr:col>
      <xdr:colOff>31750</xdr:colOff>
      <xdr:row>75</xdr:row>
      <xdr:rowOff>38354</xdr:rowOff>
    </xdr:to>
    <xdr:sp macro="" textlink="">
      <xdr:nvSpPr>
        <xdr:cNvPr id="452" name="楕円 451"/>
        <xdr:cNvSpPr/>
      </xdr:nvSpPr>
      <xdr:spPr>
        <a:xfrm>
          <a:off x="14732000" y="1279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48531</xdr:rowOff>
    </xdr:from>
    <xdr:ext cx="762000" cy="259045"/>
    <xdr:sp macro="" textlink="">
      <xdr:nvSpPr>
        <xdr:cNvPr id="453" name="テキスト ボックス 452"/>
        <xdr:cNvSpPr txBox="1"/>
      </xdr:nvSpPr>
      <xdr:spPr>
        <a:xfrm>
          <a:off x="14401800" y="12564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7620</xdr:rowOff>
    </xdr:from>
    <xdr:to>
      <xdr:col>69</xdr:col>
      <xdr:colOff>142875</xdr:colOff>
      <xdr:row>76</xdr:row>
      <xdr:rowOff>109220</xdr:rowOff>
    </xdr:to>
    <xdr:sp macro="" textlink="">
      <xdr:nvSpPr>
        <xdr:cNvPr id="454" name="楕円 453"/>
        <xdr:cNvSpPr/>
      </xdr:nvSpPr>
      <xdr:spPr>
        <a:xfrm>
          <a:off x="13843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55" name="テキスト ボックス 454"/>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108204</xdr:rowOff>
    </xdr:from>
    <xdr:to>
      <xdr:col>65</xdr:col>
      <xdr:colOff>53975</xdr:colOff>
      <xdr:row>77</xdr:row>
      <xdr:rowOff>38354</xdr:rowOff>
    </xdr:to>
    <xdr:sp macro="" textlink="">
      <xdr:nvSpPr>
        <xdr:cNvPr id="456" name="楕円 455"/>
        <xdr:cNvSpPr/>
      </xdr:nvSpPr>
      <xdr:spPr>
        <a:xfrm>
          <a:off x="12954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48531</xdr:rowOff>
    </xdr:from>
    <xdr:ext cx="762000" cy="259045"/>
    <xdr:sp macro="" textlink="">
      <xdr:nvSpPr>
        <xdr:cNvPr id="457" name="テキスト ボックス 456"/>
        <xdr:cNvSpPr txBox="1"/>
      </xdr:nvSpPr>
      <xdr:spPr>
        <a:xfrm>
          <a:off x="12623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栃木県高根沢町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51333</xdr:rowOff>
    </xdr:from>
    <xdr:to>
      <xdr:col>29</xdr:col>
      <xdr:colOff>127000</xdr:colOff>
      <xdr:row>20</xdr:row>
      <xdr:rowOff>111970</xdr:rowOff>
    </xdr:to>
    <xdr:cxnSp macro="">
      <xdr:nvCxnSpPr>
        <xdr:cNvPr id="45" name="直線コネクタ 44"/>
        <xdr:cNvCxnSpPr/>
      </xdr:nvCxnSpPr>
      <xdr:spPr bwMode="auto">
        <a:xfrm flipV="1">
          <a:off x="5651500" y="1984908"/>
          <a:ext cx="0" cy="160368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84047</xdr:rowOff>
    </xdr:from>
    <xdr:ext cx="762000" cy="259045"/>
    <xdr:sp macro="" textlink="">
      <xdr:nvSpPr>
        <xdr:cNvPr id="46" name="人口1人当たり決算額の推移最小値テキスト130"/>
        <xdr:cNvSpPr txBox="1"/>
      </xdr:nvSpPr>
      <xdr:spPr>
        <a:xfrm>
          <a:off x="5740400" y="3560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111970</xdr:rowOff>
    </xdr:from>
    <xdr:to>
      <xdr:col>30</xdr:col>
      <xdr:colOff>25400</xdr:colOff>
      <xdr:row>20</xdr:row>
      <xdr:rowOff>111970</xdr:rowOff>
    </xdr:to>
    <xdr:cxnSp macro="">
      <xdr:nvCxnSpPr>
        <xdr:cNvPr id="47" name="直線コネクタ 46"/>
        <xdr:cNvCxnSpPr/>
      </xdr:nvCxnSpPr>
      <xdr:spPr bwMode="auto">
        <a:xfrm>
          <a:off x="5562600" y="35885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137710</xdr:rowOff>
    </xdr:from>
    <xdr:ext cx="762000" cy="259045"/>
    <xdr:sp macro="" textlink="">
      <xdr:nvSpPr>
        <xdr:cNvPr id="48" name="人口1人当たり決算額の推移最大値テキスト130"/>
        <xdr:cNvSpPr txBox="1"/>
      </xdr:nvSpPr>
      <xdr:spPr>
        <a:xfrm>
          <a:off x="5740400" y="172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51333</xdr:rowOff>
    </xdr:from>
    <xdr:to>
      <xdr:col>30</xdr:col>
      <xdr:colOff>25400</xdr:colOff>
      <xdr:row>11</xdr:row>
      <xdr:rowOff>51333</xdr:rowOff>
    </xdr:to>
    <xdr:cxnSp macro="">
      <xdr:nvCxnSpPr>
        <xdr:cNvPr id="49" name="直線コネクタ 48"/>
        <xdr:cNvCxnSpPr/>
      </xdr:nvCxnSpPr>
      <xdr:spPr bwMode="auto">
        <a:xfrm>
          <a:off x="5562600" y="19849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54743</xdr:rowOff>
    </xdr:from>
    <xdr:to>
      <xdr:col>29</xdr:col>
      <xdr:colOff>127000</xdr:colOff>
      <xdr:row>19</xdr:row>
      <xdr:rowOff>115532</xdr:rowOff>
    </xdr:to>
    <xdr:cxnSp macro="">
      <xdr:nvCxnSpPr>
        <xdr:cNvPr id="50" name="直線コネクタ 49"/>
        <xdr:cNvCxnSpPr/>
      </xdr:nvCxnSpPr>
      <xdr:spPr bwMode="auto">
        <a:xfrm flipV="1">
          <a:off x="5003800" y="3359918"/>
          <a:ext cx="647700" cy="607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53579</xdr:rowOff>
    </xdr:from>
    <xdr:ext cx="762000" cy="259045"/>
    <xdr:sp macro="" textlink="">
      <xdr:nvSpPr>
        <xdr:cNvPr id="51" name="人口1人当たり決算額の推移平均値テキスト130"/>
        <xdr:cNvSpPr txBox="1"/>
      </xdr:nvSpPr>
      <xdr:spPr>
        <a:xfrm>
          <a:off x="5740400" y="28444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37052</xdr:rowOff>
    </xdr:from>
    <xdr:to>
      <xdr:col>29</xdr:col>
      <xdr:colOff>177800</xdr:colOff>
      <xdr:row>17</xdr:row>
      <xdr:rowOff>138652</xdr:rowOff>
    </xdr:to>
    <xdr:sp macro="" textlink="">
      <xdr:nvSpPr>
        <xdr:cNvPr id="52" name="フローチャート: 判断 51"/>
        <xdr:cNvSpPr/>
      </xdr:nvSpPr>
      <xdr:spPr bwMode="auto">
        <a:xfrm>
          <a:off x="5600700" y="29993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115532</xdr:rowOff>
    </xdr:from>
    <xdr:to>
      <xdr:col>26</xdr:col>
      <xdr:colOff>50800</xdr:colOff>
      <xdr:row>19</xdr:row>
      <xdr:rowOff>125819</xdr:rowOff>
    </xdr:to>
    <xdr:cxnSp macro="">
      <xdr:nvCxnSpPr>
        <xdr:cNvPr id="53" name="直線コネクタ 52"/>
        <xdr:cNvCxnSpPr/>
      </xdr:nvCxnSpPr>
      <xdr:spPr bwMode="auto">
        <a:xfrm flipV="1">
          <a:off x="4305300" y="3420707"/>
          <a:ext cx="698500" cy="102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87325</xdr:rowOff>
    </xdr:from>
    <xdr:to>
      <xdr:col>26</xdr:col>
      <xdr:colOff>101600</xdr:colOff>
      <xdr:row>18</xdr:row>
      <xdr:rowOff>17475</xdr:rowOff>
    </xdr:to>
    <xdr:sp macro="" textlink="">
      <xdr:nvSpPr>
        <xdr:cNvPr id="54" name="フローチャート: 判断 53"/>
        <xdr:cNvSpPr/>
      </xdr:nvSpPr>
      <xdr:spPr bwMode="auto">
        <a:xfrm>
          <a:off x="4953000" y="30496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27652</xdr:rowOff>
    </xdr:from>
    <xdr:ext cx="736600" cy="259045"/>
    <xdr:sp macro="" textlink="">
      <xdr:nvSpPr>
        <xdr:cNvPr id="55" name="テキスト ボックス 54"/>
        <xdr:cNvSpPr txBox="1"/>
      </xdr:nvSpPr>
      <xdr:spPr>
        <a:xfrm>
          <a:off x="4622800" y="281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125819</xdr:rowOff>
    </xdr:from>
    <xdr:to>
      <xdr:col>22</xdr:col>
      <xdr:colOff>114300</xdr:colOff>
      <xdr:row>20</xdr:row>
      <xdr:rowOff>51</xdr:rowOff>
    </xdr:to>
    <xdr:cxnSp macro="">
      <xdr:nvCxnSpPr>
        <xdr:cNvPr id="56" name="直線コネクタ 55"/>
        <xdr:cNvCxnSpPr/>
      </xdr:nvCxnSpPr>
      <xdr:spPr bwMode="auto">
        <a:xfrm flipV="1">
          <a:off x="3606800" y="3430994"/>
          <a:ext cx="698500" cy="456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101289</xdr:rowOff>
    </xdr:from>
    <xdr:to>
      <xdr:col>22</xdr:col>
      <xdr:colOff>165100</xdr:colOff>
      <xdr:row>18</xdr:row>
      <xdr:rowOff>31439</xdr:rowOff>
    </xdr:to>
    <xdr:sp macro="" textlink="">
      <xdr:nvSpPr>
        <xdr:cNvPr id="57" name="フローチャート: 判断 56"/>
        <xdr:cNvSpPr/>
      </xdr:nvSpPr>
      <xdr:spPr bwMode="auto">
        <a:xfrm>
          <a:off x="4254500" y="30635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41616</xdr:rowOff>
    </xdr:from>
    <xdr:ext cx="762000" cy="259045"/>
    <xdr:sp macro="" textlink="">
      <xdr:nvSpPr>
        <xdr:cNvPr id="58" name="テキスト ボックス 57"/>
        <xdr:cNvSpPr txBox="1"/>
      </xdr:nvSpPr>
      <xdr:spPr>
        <a:xfrm>
          <a:off x="3924300" y="2832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169786</xdr:rowOff>
    </xdr:from>
    <xdr:to>
      <xdr:col>18</xdr:col>
      <xdr:colOff>177800</xdr:colOff>
      <xdr:row>20</xdr:row>
      <xdr:rowOff>51</xdr:rowOff>
    </xdr:to>
    <xdr:cxnSp macro="">
      <xdr:nvCxnSpPr>
        <xdr:cNvPr id="59" name="直線コネクタ 58"/>
        <xdr:cNvCxnSpPr/>
      </xdr:nvCxnSpPr>
      <xdr:spPr bwMode="auto">
        <a:xfrm>
          <a:off x="2908300" y="3474961"/>
          <a:ext cx="698500" cy="17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2915</xdr:rowOff>
    </xdr:from>
    <xdr:to>
      <xdr:col>19</xdr:col>
      <xdr:colOff>38100</xdr:colOff>
      <xdr:row>18</xdr:row>
      <xdr:rowOff>104515</xdr:rowOff>
    </xdr:to>
    <xdr:sp macro="" textlink="">
      <xdr:nvSpPr>
        <xdr:cNvPr id="60" name="フローチャート: 判断 59"/>
        <xdr:cNvSpPr/>
      </xdr:nvSpPr>
      <xdr:spPr bwMode="auto">
        <a:xfrm>
          <a:off x="3556000" y="3136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114692</xdr:rowOff>
    </xdr:from>
    <xdr:ext cx="762000" cy="259045"/>
    <xdr:sp macro="" textlink="">
      <xdr:nvSpPr>
        <xdr:cNvPr id="61" name="テキスト ボックス 60"/>
        <xdr:cNvSpPr txBox="1"/>
      </xdr:nvSpPr>
      <xdr:spPr>
        <a:xfrm>
          <a:off x="3225800" y="290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15545</xdr:rowOff>
    </xdr:from>
    <xdr:to>
      <xdr:col>15</xdr:col>
      <xdr:colOff>101600</xdr:colOff>
      <xdr:row>18</xdr:row>
      <xdr:rowOff>117145</xdr:rowOff>
    </xdr:to>
    <xdr:sp macro="" textlink="">
      <xdr:nvSpPr>
        <xdr:cNvPr id="62" name="フローチャート: 判断 61"/>
        <xdr:cNvSpPr/>
      </xdr:nvSpPr>
      <xdr:spPr bwMode="auto">
        <a:xfrm>
          <a:off x="2857500" y="3149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127322</xdr:rowOff>
    </xdr:from>
    <xdr:ext cx="762000" cy="259045"/>
    <xdr:sp macro="" textlink="">
      <xdr:nvSpPr>
        <xdr:cNvPr id="63" name="テキスト ボックス 62"/>
        <xdr:cNvSpPr txBox="1"/>
      </xdr:nvSpPr>
      <xdr:spPr>
        <a:xfrm>
          <a:off x="2527300" y="291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3943</xdr:rowOff>
    </xdr:from>
    <xdr:to>
      <xdr:col>29</xdr:col>
      <xdr:colOff>177800</xdr:colOff>
      <xdr:row>19</xdr:row>
      <xdr:rowOff>105543</xdr:rowOff>
    </xdr:to>
    <xdr:sp macro="" textlink="">
      <xdr:nvSpPr>
        <xdr:cNvPr id="69" name="楕円 68"/>
        <xdr:cNvSpPr/>
      </xdr:nvSpPr>
      <xdr:spPr bwMode="auto">
        <a:xfrm>
          <a:off x="5600700" y="33091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147470</xdr:rowOff>
    </xdr:from>
    <xdr:ext cx="762000" cy="259045"/>
    <xdr:sp macro="" textlink="">
      <xdr:nvSpPr>
        <xdr:cNvPr id="70" name="人口1人当たり決算額の推移該当値テキスト130"/>
        <xdr:cNvSpPr txBox="1"/>
      </xdr:nvSpPr>
      <xdr:spPr>
        <a:xfrm>
          <a:off x="5740400" y="3281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64732</xdr:rowOff>
    </xdr:from>
    <xdr:to>
      <xdr:col>26</xdr:col>
      <xdr:colOff>101600</xdr:colOff>
      <xdr:row>19</xdr:row>
      <xdr:rowOff>166332</xdr:rowOff>
    </xdr:to>
    <xdr:sp macro="" textlink="">
      <xdr:nvSpPr>
        <xdr:cNvPr id="71" name="楕円 70"/>
        <xdr:cNvSpPr/>
      </xdr:nvSpPr>
      <xdr:spPr bwMode="auto">
        <a:xfrm>
          <a:off x="4953000" y="33699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151109</xdr:rowOff>
    </xdr:from>
    <xdr:ext cx="736600" cy="259045"/>
    <xdr:sp macro="" textlink="">
      <xdr:nvSpPr>
        <xdr:cNvPr id="72" name="テキスト ボックス 71"/>
        <xdr:cNvSpPr txBox="1"/>
      </xdr:nvSpPr>
      <xdr:spPr>
        <a:xfrm>
          <a:off x="4622800" y="3456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75019</xdr:rowOff>
    </xdr:from>
    <xdr:to>
      <xdr:col>22</xdr:col>
      <xdr:colOff>165100</xdr:colOff>
      <xdr:row>20</xdr:row>
      <xdr:rowOff>5169</xdr:rowOff>
    </xdr:to>
    <xdr:sp macro="" textlink="">
      <xdr:nvSpPr>
        <xdr:cNvPr id="73" name="楕円 72"/>
        <xdr:cNvSpPr/>
      </xdr:nvSpPr>
      <xdr:spPr bwMode="auto">
        <a:xfrm>
          <a:off x="4254500" y="33801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161396</xdr:rowOff>
    </xdr:from>
    <xdr:ext cx="762000" cy="259045"/>
    <xdr:sp macro="" textlink="">
      <xdr:nvSpPr>
        <xdr:cNvPr id="74" name="テキスト ボックス 73"/>
        <xdr:cNvSpPr txBox="1"/>
      </xdr:nvSpPr>
      <xdr:spPr>
        <a:xfrm>
          <a:off x="3924300" y="3466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120701</xdr:rowOff>
    </xdr:from>
    <xdr:to>
      <xdr:col>19</xdr:col>
      <xdr:colOff>38100</xdr:colOff>
      <xdr:row>20</xdr:row>
      <xdr:rowOff>50851</xdr:rowOff>
    </xdr:to>
    <xdr:sp macro="" textlink="">
      <xdr:nvSpPr>
        <xdr:cNvPr id="75" name="楕円 74"/>
        <xdr:cNvSpPr/>
      </xdr:nvSpPr>
      <xdr:spPr bwMode="auto">
        <a:xfrm>
          <a:off x="3556000" y="34258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35628</xdr:rowOff>
    </xdr:from>
    <xdr:ext cx="762000" cy="259045"/>
    <xdr:sp macro="" textlink="">
      <xdr:nvSpPr>
        <xdr:cNvPr id="76" name="テキスト ボックス 75"/>
        <xdr:cNvSpPr txBox="1"/>
      </xdr:nvSpPr>
      <xdr:spPr>
        <a:xfrm>
          <a:off x="3225800" y="351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118986</xdr:rowOff>
    </xdr:from>
    <xdr:to>
      <xdr:col>15</xdr:col>
      <xdr:colOff>101600</xdr:colOff>
      <xdr:row>20</xdr:row>
      <xdr:rowOff>49136</xdr:rowOff>
    </xdr:to>
    <xdr:sp macro="" textlink="">
      <xdr:nvSpPr>
        <xdr:cNvPr id="77" name="楕円 76"/>
        <xdr:cNvSpPr/>
      </xdr:nvSpPr>
      <xdr:spPr bwMode="auto">
        <a:xfrm>
          <a:off x="2857500" y="34241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33913</xdr:rowOff>
    </xdr:from>
    <xdr:ext cx="762000" cy="259045"/>
    <xdr:sp macro="" textlink="">
      <xdr:nvSpPr>
        <xdr:cNvPr id="78" name="テキスト ボックス 77"/>
        <xdr:cNvSpPr txBox="1"/>
      </xdr:nvSpPr>
      <xdr:spPr>
        <a:xfrm>
          <a:off x="2527300" y="351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233528</xdr:rowOff>
    </xdr:from>
    <xdr:to>
      <xdr:col>29</xdr:col>
      <xdr:colOff>127000</xdr:colOff>
      <xdr:row>38</xdr:row>
      <xdr:rowOff>103487</xdr:rowOff>
    </xdr:to>
    <xdr:cxnSp macro="">
      <xdr:nvCxnSpPr>
        <xdr:cNvPr id="109" name="直線コネクタ 108"/>
        <xdr:cNvCxnSpPr/>
      </xdr:nvCxnSpPr>
      <xdr:spPr bwMode="auto">
        <a:xfrm flipV="1">
          <a:off x="5651500" y="6158078"/>
          <a:ext cx="0" cy="141300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75564</xdr:rowOff>
    </xdr:from>
    <xdr:ext cx="762000" cy="259045"/>
    <xdr:sp macro="" textlink="">
      <xdr:nvSpPr>
        <xdr:cNvPr id="110" name="人口1人当たり決算額の推移最小値テキスト445"/>
        <xdr:cNvSpPr txBox="1"/>
      </xdr:nvSpPr>
      <xdr:spPr>
        <a:xfrm>
          <a:off x="5740400" y="7543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103487</xdr:rowOff>
    </xdr:from>
    <xdr:to>
      <xdr:col>30</xdr:col>
      <xdr:colOff>25400</xdr:colOff>
      <xdr:row>38</xdr:row>
      <xdr:rowOff>103487</xdr:rowOff>
    </xdr:to>
    <xdr:cxnSp macro="">
      <xdr:nvCxnSpPr>
        <xdr:cNvPr id="111" name="直線コネクタ 110"/>
        <xdr:cNvCxnSpPr/>
      </xdr:nvCxnSpPr>
      <xdr:spPr bwMode="auto">
        <a:xfrm>
          <a:off x="5562600" y="7571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148455</xdr:rowOff>
    </xdr:from>
    <xdr:ext cx="762000" cy="259045"/>
    <xdr:sp macro="" textlink="">
      <xdr:nvSpPr>
        <xdr:cNvPr id="112" name="人口1人当たり決算額の推移最大値テキスト445"/>
        <xdr:cNvSpPr txBox="1"/>
      </xdr:nvSpPr>
      <xdr:spPr>
        <a:xfrm>
          <a:off x="5740400" y="5901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233528</xdr:rowOff>
    </xdr:from>
    <xdr:to>
      <xdr:col>30</xdr:col>
      <xdr:colOff>25400</xdr:colOff>
      <xdr:row>33</xdr:row>
      <xdr:rowOff>233528</xdr:rowOff>
    </xdr:to>
    <xdr:cxnSp macro="">
      <xdr:nvCxnSpPr>
        <xdr:cNvPr id="113" name="直線コネクタ 112"/>
        <xdr:cNvCxnSpPr/>
      </xdr:nvCxnSpPr>
      <xdr:spPr bwMode="auto">
        <a:xfrm>
          <a:off x="5562600" y="61580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271736</xdr:rowOff>
    </xdr:from>
    <xdr:to>
      <xdr:col>29</xdr:col>
      <xdr:colOff>127000</xdr:colOff>
      <xdr:row>37</xdr:row>
      <xdr:rowOff>290775</xdr:rowOff>
    </xdr:to>
    <xdr:cxnSp macro="">
      <xdr:nvCxnSpPr>
        <xdr:cNvPr id="114" name="直線コネクタ 113"/>
        <xdr:cNvCxnSpPr/>
      </xdr:nvCxnSpPr>
      <xdr:spPr bwMode="auto">
        <a:xfrm flipV="1">
          <a:off x="5003800" y="7396436"/>
          <a:ext cx="647700" cy="190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257809</xdr:rowOff>
    </xdr:from>
    <xdr:ext cx="762000" cy="259045"/>
    <xdr:sp macro="" textlink="">
      <xdr:nvSpPr>
        <xdr:cNvPr id="115" name="人口1人当たり決算額の推移平均値テキスト445"/>
        <xdr:cNvSpPr txBox="1"/>
      </xdr:nvSpPr>
      <xdr:spPr>
        <a:xfrm>
          <a:off x="5740400" y="68681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69832</xdr:rowOff>
    </xdr:from>
    <xdr:to>
      <xdr:col>29</xdr:col>
      <xdr:colOff>177800</xdr:colOff>
      <xdr:row>36</xdr:row>
      <xdr:rowOff>171432</xdr:rowOff>
    </xdr:to>
    <xdr:sp macro="" textlink="">
      <xdr:nvSpPr>
        <xdr:cNvPr id="116" name="フローチャート: 判断 115"/>
        <xdr:cNvSpPr/>
      </xdr:nvSpPr>
      <xdr:spPr bwMode="auto">
        <a:xfrm>
          <a:off x="5600700" y="70230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290775</xdr:rowOff>
    </xdr:from>
    <xdr:to>
      <xdr:col>26</xdr:col>
      <xdr:colOff>50800</xdr:colOff>
      <xdr:row>38</xdr:row>
      <xdr:rowOff>96858</xdr:rowOff>
    </xdr:to>
    <xdr:cxnSp macro="">
      <xdr:nvCxnSpPr>
        <xdr:cNvPr id="117" name="直線コネクタ 116"/>
        <xdr:cNvCxnSpPr/>
      </xdr:nvCxnSpPr>
      <xdr:spPr bwMode="auto">
        <a:xfrm flipV="1">
          <a:off x="4305300" y="7415475"/>
          <a:ext cx="698500" cy="1489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89198</xdr:rowOff>
    </xdr:from>
    <xdr:to>
      <xdr:col>26</xdr:col>
      <xdr:colOff>101600</xdr:colOff>
      <xdr:row>37</xdr:row>
      <xdr:rowOff>19348</xdr:rowOff>
    </xdr:to>
    <xdr:sp macro="" textlink="">
      <xdr:nvSpPr>
        <xdr:cNvPr id="118" name="フローチャート: 判断 117"/>
        <xdr:cNvSpPr/>
      </xdr:nvSpPr>
      <xdr:spPr bwMode="auto">
        <a:xfrm>
          <a:off x="4953000" y="70424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200975</xdr:rowOff>
    </xdr:from>
    <xdr:ext cx="736600" cy="259045"/>
    <xdr:sp macro="" textlink="">
      <xdr:nvSpPr>
        <xdr:cNvPr id="119" name="テキスト ボックス 118"/>
        <xdr:cNvSpPr txBox="1"/>
      </xdr:nvSpPr>
      <xdr:spPr>
        <a:xfrm>
          <a:off x="4622800" y="6811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94767</xdr:rowOff>
    </xdr:from>
    <xdr:to>
      <xdr:col>22</xdr:col>
      <xdr:colOff>114300</xdr:colOff>
      <xdr:row>38</xdr:row>
      <xdr:rowOff>96858</xdr:rowOff>
    </xdr:to>
    <xdr:cxnSp macro="">
      <xdr:nvCxnSpPr>
        <xdr:cNvPr id="120" name="直線コネクタ 119"/>
        <xdr:cNvCxnSpPr/>
      </xdr:nvCxnSpPr>
      <xdr:spPr bwMode="auto">
        <a:xfrm>
          <a:off x="3606800" y="7562367"/>
          <a:ext cx="698500" cy="20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157876</xdr:rowOff>
    </xdr:from>
    <xdr:to>
      <xdr:col>22</xdr:col>
      <xdr:colOff>165100</xdr:colOff>
      <xdr:row>37</xdr:row>
      <xdr:rowOff>88026</xdr:rowOff>
    </xdr:to>
    <xdr:sp macro="" textlink="">
      <xdr:nvSpPr>
        <xdr:cNvPr id="121" name="フローチャート: 判断 120"/>
        <xdr:cNvSpPr/>
      </xdr:nvSpPr>
      <xdr:spPr bwMode="auto">
        <a:xfrm>
          <a:off x="4254500" y="71111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269653</xdr:rowOff>
    </xdr:from>
    <xdr:ext cx="762000" cy="259045"/>
    <xdr:sp macro="" textlink="">
      <xdr:nvSpPr>
        <xdr:cNvPr id="122" name="テキスト ボックス 121"/>
        <xdr:cNvSpPr txBox="1"/>
      </xdr:nvSpPr>
      <xdr:spPr>
        <a:xfrm>
          <a:off x="3924300" y="6880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66715</xdr:rowOff>
    </xdr:from>
    <xdr:to>
      <xdr:col>18</xdr:col>
      <xdr:colOff>177800</xdr:colOff>
      <xdr:row>38</xdr:row>
      <xdr:rowOff>94767</xdr:rowOff>
    </xdr:to>
    <xdr:cxnSp macro="">
      <xdr:nvCxnSpPr>
        <xdr:cNvPr id="123" name="直線コネクタ 122"/>
        <xdr:cNvCxnSpPr/>
      </xdr:nvCxnSpPr>
      <xdr:spPr bwMode="auto">
        <a:xfrm>
          <a:off x="2908300" y="7534315"/>
          <a:ext cx="698500" cy="280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29272</xdr:rowOff>
    </xdr:from>
    <xdr:to>
      <xdr:col>19</xdr:col>
      <xdr:colOff>38100</xdr:colOff>
      <xdr:row>37</xdr:row>
      <xdr:rowOff>130872</xdr:rowOff>
    </xdr:to>
    <xdr:sp macro="" textlink="">
      <xdr:nvSpPr>
        <xdr:cNvPr id="124" name="フローチャート: 判断 123"/>
        <xdr:cNvSpPr/>
      </xdr:nvSpPr>
      <xdr:spPr bwMode="auto">
        <a:xfrm>
          <a:off x="3556000" y="71539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312499</xdr:rowOff>
    </xdr:from>
    <xdr:ext cx="762000" cy="259045"/>
    <xdr:sp macro="" textlink="">
      <xdr:nvSpPr>
        <xdr:cNvPr id="125" name="テキスト ボックス 124"/>
        <xdr:cNvSpPr txBox="1"/>
      </xdr:nvSpPr>
      <xdr:spPr>
        <a:xfrm>
          <a:off x="3225800" y="692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141384</xdr:rowOff>
    </xdr:from>
    <xdr:to>
      <xdr:col>15</xdr:col>
      <xdr:colOff>101600</xdr:colOff>
      <xdr:row>37</xdr:row>
      <xdr:rowOff>71534</xdr:rowOff>
    </xdr:to>
    <xdr:sp macro="" textlink="">
      <xdr:nvSpPr>
        <xdr:cNvPr id="126" name="フローチャート: 判断 125"/>
        <xdr:cNvSpPr/>
      </xdr:nvSpPr>
      <xdr:spPr bwMode="auto">
        <a:xfrm>
          <a:off x="2857500" y="7094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253161</xdr:rowOff>
    </xdr:from>
    <xdr:ext cx="762000" cy="259045"/>
    <xdr:sp macro="" textlink="">
      <xdr:nvSpPr>
        <xdr:cNvPr id="127" name="テキスト ボックス 126"/>
        <xdr:cNvSpPr txBox="1"/>
      </xdr:nvSpPr>
      <xdr:spPr>
        <a:xfrm>
          <a:off x="2527300" y="686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220936</xdr:rowOff>
    </xdr:from>
    <xdr:to>
      <xdr:col>29</xdr:col>
      <xdr:colOff>177800</xdr:colOff>
      <xdr:row>37</xdr:row>
      <xdr:rowOff>322536</xdr:rowOff>
    </xdr:to>
    <xdr:sp macro="" textlink="">
      <xdr:nvSpPr>
        <xdr:cNvPr id="133" name="楕円 132"/>
        <xdr:cNvSpPr/>
      </xdr:nvSpPr>
      <xdr:spPr bwMode="auto">
        <a:xfrm>
          <a:off x="5600700" y="73456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193013</xdr:rowOff>
    </xdr:from>
    <xdr:ext cx="762000" cy="259045"/>
    <xdr:sp macro="" textlink="">
      <xdr:nvSpPr>
        <xdr:cNvPr id="134" name="人口1人当たり決算額の推移該当値テキスト445"/>
        <xdr:cNvSpPr txBox="1"/>
      </xdr:nvSpPr>
      <xdr:spPr>
        <a:xfrm>
          <a:off x="5740400" y="731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239975</xdr:rowOff>
    </xdr:from>
    <xdr:to>
      <xdr:col>26</xdr:col>
      <xdr:colOff>101600</xdr:colOff>
      <xdr:row>37</xdr:row>
      <xdr:rowOff>341575</xdr:rowOff>
    </xdr:to>
    <xdr:sp macro="" textlink="">
      <xdr:nvSpPr>
        <xdr:cNvPr id="135" name="楕円 134"/>
        <xdr:cNvSpPr/>
      </xdr:nvSpPr>
      <xdr:spPr bwMode="auto">
        <a:xfrm>
          <a:off x="4953000" y="73646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326352</xdr:rowOff>
    </xdr:from>
    <xdr:ext cx="736600" cy="259045"/>
    <xdr:sp macro="" textlink="">
      <xdr:nvSpPr>
        <xdr:cNvPr id="136" name="テキスト ボックス 135"/>
        <xdr:cNvSpPr txBox="1"/>
      </xdr:nvSpPr>
      <xdr:spPr>
        <a:xfrm>
          <a:off x="4622800" y="7451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38</xdr:row>
      <xdr:rowOff>46058</xdr:rowOff>
    </xdr:from>
    <xdr:to>
      <xdr:col>22</xdr:col>
      <xdr:colOff>165100</xdr:colOff>
      <xdr:row>38</xdr:row>
      <xdr:rowOff>147658</xdr:rowOff>
    </xdr:to>
    <xdr:sp macro="" textlink="">
      <xdr:nvSpPr>
        <xdr:cNvPr id="137" name="楕円 136"/>
        <xdr:cNvSpPr/>
      </xdr:nvSpPr>
      <xdr:spPr bwMode="auto">
        <a:xfrm>
          <a:off x="4254500" y="75136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132435</xdr:rowOff>
    </xdr:from>
    <xdr:ext cx="762000" cy="259045"/>
    <xdr:sp macro="" textlink="">
      <xdr:nvSpPr>
        <xdr:cNvPr id="138" name="テキスト ボックス 137"/>
        <xdr:cNvSpPr txBox="1"/>
      </xdr:nvSpPr>
      <xdr:spPr>
        <a:xfrm>
          <a:off x="3924300" y="760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38</xdr:row>
      <xdr:rowOff>43967</xdr:rowOff>
    </xdr:from>
    <xdr:to>
      <xdr:col>19</xdr:col>
      <xdr:colOff>38100</xdr:colOff>
      <xdr:row>38</xdr:row>
      <xdr:rowOff>145567</xdr:rowOff>
    </xdr:to>
    <xdr:sp macro="" textlink="">
      <xdr:nvSpPr>
        <xdr:cNvPr id="139" name="楕円 138"/>
        <xdr:cNvSpPr/>
      </xdr:nvSpPr>
      <xdr:spPr bwMode="auto">
        <a:xfrm>
          <a:off x="3556000" y="7511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130344</xdr:rowOff>
    </xdr:from>
    <xdr:ext cx="762000" cy="259045"/>
    <xdr:sp macro="" textlink="">
      <xdr:nvSpPr>
        <xdr:cNvPr id="140" name="テキスト ボックス 139"/>
        <xdr:cNvSpPr txBox="1"/>
      </xdr:nvSpPr>
      <xdr:spPr>
        <a:xfrm>
          <a:off x="3225800" y="759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15915</xdr:rowOff>
    </xdr:from>
    <xdr:to>
      <xdr:col>15</xdr:col>
      <xdr:colOff>101600</xdr:colOff>
      <xdr:row>38</xdr:row>
      <xdr:rowOff>117515</xdr:rowOff>
    </xdr:to>
    <xdr:sp macro="" textlink="">
      <xdr:nvSpPr>
        <xdr:cNvPr id="141" name="楕円 140"/>
        <xdr:cNvSpPr/>
      </xdr:nvSpPr>
      <xdr:spPr bwMode="auto">
        <a:xfrm>
          <a:off x="2857500" y="74835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102292</xdr:rowOff>
    </xdr:from>
    <xdr:ext cx="762000" cy="259045"/>
    <xdr:sp macro="" textlink="">
      <xdr:nvSpPr>
        <xdr:cNvPr id="142" name="テキスト ボックス 141"/>
        <xdr:cNvSpPr txBox="1"/>
      </xdr:nvSpPr>
      <xdr:spPr>
        <a:xfrm>
          <a:off x="2527300" y="7569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栃木県高根沢町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28,803
28,372
70.87
10,926,231
10,517,655
360,034
6,999,708
7,326,559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109933</xdr:rowOff>
    </xdr:from>
    <xdr:to>
      <xdr:col>24</xdr:col>
      <xdr:colOff>62865</xdr:colOff>
      <xdr:row>38</xdr:row>
      <xdr:rowOff>60800</xdr:rowOff>
    </xdr:to>
    <xdr:cxnSp macro="">
      <xdr:nvCxnSpPr>
        <xdr:cNvPr id="58" name="直線コネクタ 57"/>
        <xdr:cNvCxnSpPr/>
      </xdr:nvCxnSpPr>
      <xdr:spPr>
        <a:xfrm flipV="1">
          <a:off x="4633595" y="5253433"/>
          <a:ext cx="1270" cy="1322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64627</xdr:rowOff>
    </xdr:from>
    <xdr:ext cx="534377" cy="259045"/>
    <xdr:sp macro="" textlink="">
      <xdr:nvSpPr>
        <xdr:cNvPr id="59" name="人件費最小値テキスト"/>
        <xdr:cNvSpPr txBox="1"/>
      </xdr:nvSpPr>
      <xdr:spPr>
        <a:xfrm>
          <a:off x="4686300" y="657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60800</xdr:rowOff>
    </xdr:from>
    <xdr:to>
      <xdr:col>24</xdr:col>
      <xdr:colOff>152400</xdr:colOff>
      <xdr:row>38</xdr:row>
      <xdr:rowOff>60800</xdr:rowOff>
    </xdr:to>
    <xdr:cxnSp macro="">
      <xdr:nvCxnSpPr>
        <xdr:cNvPr id="60" name="直線コネクタ 59"/>
        <xdr:cNvCxnSpPr/>
      </xdr:nvCxnSpPr>
      <xdr:spPr>
        <a:xfrm>
          <a:off x="4546600" y="65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56610</xdr:rowOff>
    </xdr:from>
    <xdr:ext cx="599010" cy="259045"/>
    <xdr:sp macro="" textlink="">
      <xdr:nvSpPr>
        <xdr:cNvPr id="61" name="人件費最大値テキスト"/>
        <xdr:cNvSpPr txBox="1"/>
      </xdr:nvSpPr>
      <xdr:spPr>
        <a:xfrm>
          <a:off x="4686300" y="5028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109933</xdr:rowOff>
    </xdr:from>
    <xdr:to>
      <xdr:col>24</xdr:col>
      <xdr:colOff>152400</xdr:colOff>
      <xdr:row>30</xdr:row>
      <xdr:rowOff>109933</xdr:rowOff>
    </xdr:to>
    <xdr:cxnSp macro="">
      <xdr:nvCxnSpPr>
        <xdr:cNvPr id="62" name="直線コネクタ 61"/>
        <xdr:cNvCxnSpPr/>
      </xdr:nvCxnSpPr>
      <xdr:spPr>
        <a:xfrm>
          <a:off x="4546600" y="525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122163</xdr:rowOff>
    </xdr:from>
    <xdr:to>
      <xdr:col>24</xdr:col>
      <xdr:colOff>63500</xdr:colOff>
      <xdr:row>37</xdr:row>
      <xdr:rowOff>153710</xdr:rowOff>
    </xdr:to>
    <xdr:cxnSp macro="">
      <xdr:nvCxnSpPr>
        <xdr:cNvPr id="63" name="直線コネクタ 62"/>
        <xdr:cNvCxnSpPr/>
      </xdr:nvCxnSpPr>
      <xdr:spPr>
        <a:xfrm flipV="1">
          <a:off x="3797300" y="6465813"/>
          <a:ext cx="838200" cy="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126081</xdr:rowOff>
    </xdr:from>
    <xdr:ext cx="534377" cy="259045"/>
    <xdr:sp macro="" textlink="">
      <xdr:nvSpPr>
        <xdr:cNvPr id="64" name="人件費平均値テキスト"/>
        <xdr:cNvSpPr txBox="1"/>
      </xdr:nvSpPr>
      <xdr:spPr>
        <a:xfrm>
          <a:off x="4686300" y="59553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103204</xdr:rowOff>
    </xdr:from>
    <xdr:to>
      <xdr:col>24</xdr:col>
      <xdr:colOff>114300</xdr:colOff>
      <xdr:row>36</xdr:row>
      <xdr:rowOff>33354</xdr:rowOff>
    </xdr:to>
    <xdr:sp macro="" textlink="">
      <xdr:nvSpPr>
        <xdr:cNvPr id="65" name="フローチャート: 判断 64"/>
        <xdr:cNvSpPr/>
      </xdr:nvSpPr>
      <xdr:spPr>
        <a:xfrm>
          <a:off x="4584700" y="610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151326</xdr:rowOff>
    </xdr:from>
    <xdr:to>
      <xdr:col>19</xdr:col>
      <xdr:colOff>177800</xdr:colOff>
      <xdr:row>37</xdr:row>
      <xdr:rowOff>153710</xdr:rowOff>
    </xdr:to>
    <xdr:cxnSp macro="">
      <xdr:nvCxnSpPr>
        <xdr:cNvPr id="66" name="直線コネクタ 65"/>
        <xdr:cNvCxnSpPr/>
      </xdr:nvCxnSpPr>
      <xdr:spPr>
        <a:xfrm>
          <a:off x="2908300" y="6494976"/>
          <a:ext cx="889000" cy="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140629</xdr:rowOff>
    </xdr:from>
    <xdr:to>
      <xdr:col>20</xdr:col>
      <xdr:colOff>38100</xdr:colOff>
      <xdr:row>36</xdr:row>
      <xdr:rowOff>70779</xdr:rowOff>
    </xdr:to>
    <xdr:sp macro="" textlink="">
      <xdr:nvSpPr>
        <xdr:cNvPr id="67" name="フローチャート: 判断 66"/>
        <xdr:cNvSpPr/>
      </xdr:nvSpPr>
      <xdr:spPr>
        <a:xfrm>
          <a:off x="3746500" y="6141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87306</xdr:rowOff>
    </xdr:from>
    <xdr:ext cx="534377" cy="259045"/>
    <xdr:sp macro="" textlink="">
      <xdr:nvSpPr>
        <xdr:cNvPr id="68" name="テキスト ボックス 67"/>
        <xdr:cNvSpPr txBox="1"/>
      </xdr:nvSpPr>
      <xdr:spPr>
        <a:xfrm>
          <a:off x="3530111" y="5916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151326</xdr:rowOff>
    </xdr:from>
    <xdr:to>
      <xdr:col>15</xdr:col>
      <xdr:colOff>50800</xdr:colOff>
      <xdr:row>38</xdr:row>
      <xdr:rowOff>21399</xdr:rowOff>
    </xdr:to>
    <xdr:cxnSp macro="">
      <xdr:nvCxnSpPr>
        <xdr:cNvPr id="69" name="直線コネクタ 68"/>
        <xdr:cNvCxnSpPr/>
      </xdr:nvCxnSpPr>
      <xdr:spPr>
        <a:xfrm flipV="1">
          <a:off x="2019300" y="6494976"/>
          <a:ext cx="889000" cy="4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149414</xdr:rowOff>
    </xdr:from>
    <xdr:to>
      <xdr:col>15</xdr:col>
      <xdr:colOff>101600</xdr:colOff>
      <xdr:row>36</xdr:row>
      <xdr:rowOff>79564</xdr:rowOff>
    </xdr:to>
    <xdr:sp macro="" textlink="">
      <xdr:nvSpPr>
        <xdr:cNvPr id="70" name="フローチャート: 判断 69"/>
        <xdr:cNvSpPr/>
      </xdr:nvSpPr>
      <xdr:spPr>
        <a:xfrm>
          <a:off x="2857500" y="6150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96091</xdr:rowOff>
    </xdr:from>
    <xdr:ext cx="534377" cy="259045"/>
    <xdr:sp macro="" textlink="">
      <xdr:nvSpPr>
        <xdr:cNvPr id="71" name="テキスト ボックス 70"/>
        <xdr:cNvSpPr txBox="1"/>
      </xdr:nvSpPr>
      <xdr:spPr>
        <a:xfrm>
          <a:off x="2641111" y="592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21399</xdr:rowOff>
    </xdr:from>
    <xdr:to>
      <xdr:col>10</xdr:col>
      <xdr:colOff>114300</xdr:colOff>
      <xdr:row>38</xdr:row>
      <xdr:rowOff>92412</xdr:rowOff>
    </xdr:to>
    <xdr:cxnSp macro="">
      <xdr:nvCxnSpPr>
        <xdr:cNvPr id="72" name="直線コネクタ 71"/>
        <xdr:cNvCxnSpPr/>
      </xdr:nvCxnSpPr>
      <xdr:spPr>
        <a:xfrm flipV="1">
          <a:off x="1130300" y="6536499"/>
          <a:ext cx="889000" cy="7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54218</xdr:rowOff>
    </xdr:from>
    <xdr:to>
      <xdr:col>10</xdr:col>
      <xdr:colOff>165100</xdr:colOff>
      <xdr:row>36</xdr:row>
      <xdr:rowOff>155818</xdr:rowOff>
    </xdr:to>
    <xdr:sp macro="" textlink="">
      <xdr:nvSpPr>
        <xdr:cNvPr id="73" name="フローチャート: 判断 72"/>
        <xdr:cNvSpPr/>
      </xdr:nvSpPr>
      <xdr:spPr>
        <a:xfrm>
          <a:off x="1968500" y="622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895</xdr:rowOff>
    </xdr:from>
    <xdr:ext cx="534377" cy="259045"/>
    <xdr:sp macro="" textlink="">
      <xdr:nvSpPr>
        <xdr:cNvPr id="74" name="テキスト ボックス 73"/>
        <xdr:cNvSpPr txBox="1"/>
      </xdr:nvSpPr>
      <xdr:spPr>
        <a:xfrm>
          <a:off x="1752111" y="6001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16026</xdr:rowOff>
    </xdr:from>
    <xdr:to>
      <xdr:col>6</xdr:col>
      <xdr:colOff>38100</xdr:colOff>
      <xdr:row>37</xdr:row>
      <xdr:rowOff>117626</xdr:rowOff>
    </xdr:to>
    <xdr:sp macro="" textlink="">
      <xdr:nvSpPr>
        <xdr:cNvPr id="75" name="フローチャート: 判断 74"/>
        <xdr:cNvSpPr/>
      </xdr:nvSpPr>
      <xdr:spPr>
        <a:xfrm>
          <a:off x="10795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134153</xdr:rowOff>
    </xdr:from>
    <xdr:ext cx="534377" cy="259045"/>
    <xdr:sp macro="" textlink="">
      <xdr:nvSpPr>
        <xdr:cNvPr id="76" name="テキスト ボックス 75"/>
        <xdr:cNvSpPr txBox="1"/>
      </xdr:nvSpPr>
      <xdr:spPr>
        <a:xfrm>
          <a:off x="863111" y="613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71363</xdr:rowOff>
    </xdr:from>
    <xdr:to>
      <xdr:col>24</xdr:col>
      <xdr:colOff>114300</xdr:colOff>
      <xdr:row>38</xdr:row>
      <xdr:rowOff>1513</xdr:rowOff>
    </xdr:to>
    <xdr:sp macro="" textlink="">
      <xdr:nvSpPr>
        <xdr:cNvPr id="82" name="楕円 81"/>
        <xdr:cNvSpPr/>
      </xdr:nvSpPr>
      <xdr:spPr>
        <a:xfrm>
          <a:off x="4584700" y="641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157740</xdr:rowOff>
    </xdr:from>
    <xdr:ext cx="534377" cy="259045"/>
    <xdr:sp macro="" textlink="">
      <xdr:nvSpPr>
        <xdr:cNvPr id="83" name="人件費該当値テキスト"/>
        <xdr:cNvSpPr txBox="1"/>
      </xdr:nvSpPr>
      <xdr:spPr>
        <a:xfrm>
          <a:off x="4686300" y="6329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102910</xdr:rowOff>
    </xdr:from>
    <xdr:to>
      <xdr:col>20</xdr:col>
      <xdr:colOff>38100</xdr:colOff>
      <xdr:row>38</xdr:row>
      <xdr:rowOff>33060</xdr:rowOff>
    </xdr:to>
    <xdr:sp macro="" textlink="">
      <xdr:nvSpPr>
        <xdr:cNvPr id="84" name="楕円 83"/>
        <xdr:cNvSpPr/>
      </xdr:nvSpPr>
      <xdr:spPr>
        <a:xfrm>
          <a:off x="3746500" y="644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24187</xdr:rowOff>
    </xdr:from>
    <xdr:ext cx="534377" cy="259045"/>
    <xdr:sp macro="" textlink="">
      <xdr:nvSpPr>
        <xdr:cNvPr id="85" name="テキスト ボックス 84"/>
        <xdr:cNvSpPr txBox="1"/>
      </xdr:nvSpPr>
      <xdr:spPr>
        <a:xfrm>
          <a:off x="3530111" y="6539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100526</xdr:rowOff>
    </xdr:from>
    <xdr:to>
      <xdr:col>15</xdr:col>
      <xdr:colOff>101600</xdr:colOff>
      <xdr:row>38</xdr:row>
      <xdr:rowOff>30676</xdr:rowOff>
    </xdr:to>
    <xdr:sp macro="" textlink="">
      <xdr:nvSpPr>
        <xdr:cNvPr id="86" name="楕円 85"/>
        <xdr:cNvSpPr/>
      </xdr:nvSpPr>
      <xdr:spPr>
        <a:xfrm>
          <a:off x="2857500" y="644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21803</xdr:rowOff>
    </xdr:from>
    <xdr:ext cx="534377" cy="259045"/>
    <xdr:sp macro="" textlink="">
      <xdr:nvSpPr>
        <xdr:cNvPr id="87" name="テキスト ボックス 86"/>
        <xdr:cNvSpPr txBox="1"/>
      </xdr:nvSpPr>
      <xdr:spPr>
        <a:xfrm>
          <a:off x="2641111" y="653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142049</xdr:rowOff>
    </xdr:from>
    <xdr:to>
      <xdr:col>10</xdr:col>
      <xdr:colOff>165100</xdr:colOff>
      <xdr:row>38</xdr:row>
      <xdr:rowOff>72199</xdr:rowOff>
    </xdr:to>
    <xdr:sp macro="" textlink="">
      <xdr:nvSpPr>
        <xdr:cNvPr id="88" name="楕円 87"/>
        <xdr:cNvSpPr/>
      </xdr:nvSpPr>
      <xdr:spPr>
        <a:xfrm>
          <a:off x="1968500" y="648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63326</xdr:rowOff>
    </xdr:from>
    <xdr:ext cx="534377" cy="259045"/>
    <xdr:sp macro="" textlink="">
      <xdr:nvSpPr>
        <xdr:cNvPr id="89" name="テキスト ボックス 88"/>
        <xdr:cNvSpPr txBox="1"/>
      </xdr:nvSpPr>
      <xdr:spPr>
        <a:xfrm>
          <a:off x="1752111" y="657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41612</xdr:rowOff>
    </xdr:from>
    <xdr:to>
      <xdr:col>6</xdr:col>
      <xdr:colOff>38100</xdr:colOff>
      <xdr:row>38</xdr:row>
      <xdr:rowOff>143212</xdr:rowOff>
    </xdr:to>
    <xdr:sp macro="" textlink="">
      <xdr:nvSpPr>
        <xdr:cNvPr id="90" name="楕円 89"/>
        <xdr:cNvSpPr/>
      </xdr:nvSpPr>
      <xdr:spPr>
        <a:xfrm>
          <a:off x="1079500" y="655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134339</xdr:rowOff>
    </xdr:from>
    <xdr:ext cx="534377" cy="259045"/>
    <xdr:sp macro="" textlink="">
      <xdr:nvSpPr>
        <xdr:cNvPr id="91" name="テキスト ボックス 90"/>
        <xdr:cNvSpPr txBox="1"/>
      </xdr:nvSpPr>
      <xdr:spPr>
        <a:xfrm>
          <a:off x="863111" y="664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6" name="テキスト ボックス 105"/>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8" name="テキスト ボックス 107"/>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91429</xdr:rowOff>
    </xdr:from>
    <xdr:to>
      <xdr:col>24</xdr:col>
      <xdr:colOff>62865</xdr:colOff>
      <xdr:row>59</xdr:row>
      <xdr:rowOff>7624</xdr:rowOff>
    </xdr:to>
    <xdr:cxnSp macro="">
      <xdr:nvCxnSpPr>
        <xdr:cNvPr id="114" name="直線コネクタ 113"/>
        <xdr:cNvCxnSpPr/>
      </xdr:nvCxnSpPr>
      <xdr:spPr>
        <a:xfrm flipV="1">
          <a:off x="4633595" y="8663929"/>
          <a:ext cx="1270" cy="1459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11451</xdr:rowOff>
    </xdr:from>
    <xdr:ext cx="534377" cy="259045"/>
    <xdr:sp macro="" textlink="">
      <xdr:nvSpPr>
        <xdr:cNvPr id="115" name="物件費最小値テキスト"/>
        <xdr:cNvSpPr txBox="1"/>
      </xdr:nvSpPr>
      <xdr:spPr>
        <a:xfrm>
          <a:off x="4686300" y="1012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7624</xdr:rowOff>
    </xdr:from>
    <xdr:to>
      <xdr:col>24</xdr:col>
      <xdr:colOff>152400</xdr:colOff>
      <xdr:row>59</xdr:row>
      <xdr:rowOff>7624</xdr:rowOff>
    </xdr:to>
    <xdr:cxnSp macro="">
      <xdr:nvCxnSpPr>
        <xdr:cNvPr id="116" name="直線コネクタ 115"/>
        <xdr:cNvCxnSpPr/>
      </xdr:nvCxnSpPr>
      <xdr:spPr>
        <a:xfrm>
          <a:off x="4546600" y="1012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38106</xdr:rowOff>
    </xdr:from>
    <xdr:ext cx="599010" cy="259045"/>
    <xdr:sp macro="" textlink="">
      <xdr:nvSpPr>
        <xdr:cNvPr id="117" name="物件費最大値テキスト"/>
        <xdr:cNvSpPr txBox="1"/>
      </xdr:nvSpPr>
      <xdr:spPr>
        <a:xfrm>
          <a:off x="4686300" y="8439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91429</xdr:rowOff>
    </xdr:from>
    <xdr:to>
      <xdr:col>24</xdr:col>
      <xdr:colOff>152400</xdr:colOff>
      <xdr:row>50</xdr:row>
      <xdr:rowOff>91429</xdr:rowOff>
    </xdr:to>
    <xdr:cxnSp macro="">
      <xdr:nvCxnSpPr>
        <xdr:cNvPr id="118" name="直線コネクタ 117"/>
        <xdr:cNvCxnSpPr/>
      </xdr:nvCxnSpPr>
      <xdr:spPr>
        <a:xfrm>
          <a:off x="4546600" y="8663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123488</xdr:rowOff>
    </xdr:from>
    <xdr:to>
      <xdr:col>24</xdr:col>
      <xdr:colOff>63500</xdr:colOff>
      <xdr:row>56</xdr:row>
      <xdr:rowOff>148433</xdr:rowOff>
    </xdr:to>
    <xdr:cxnSp macro="">
      <xdr:nvCxnSpPr>
        <xdr:cNvPr id="119" name="直線コネクタ 118"/>
        <xdr:cNvCxnSpPr/>
      </xdr:nvCxnSpPr>
      <xdr:spPr>
        <a:xfrm>
          <a:off x="3797300" y="9724688"/>
          <a:ext cx="838200" cy="24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159435</xdr:rowOff>
    </xdr:from>
    <xdr:ext cx="534377" cy="259045"/>
    <xdr:sp macro="" textlink="">
      <xdr:nvSpPr>
        <xdr:cNvPr id="120" name="物件費平均値テキスト"/>
        <xdr:cNvSpPr txBox="1"/>
      </xdr:nvSpPr>
      <xdr:spPr>
        <a:xfrm>
          <a:off x="4686300" y="97606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9558</xdr:rowOff>
    </xdr:from>
    <xdr:to>
      <xdr:col>24</xdr:col>
      <xdr:colOff>114300</xdr:colOff>
      <xdr:row>57</xdr:row>
      <xdr:rowOff>111158</xdr:rowOff>
    </xdr:to>
    <xdr:sp macro="" textlink="">
      <xdr:nvSpPr>
        <xdr:cNvPr id="121" name="フローチャート: 判断 120"/>
        <xdr:cNvSpPr/>
      </xdr:nvSpPr>
      <xdr:spPr>
        <a:xfrm>
          <a:off x="4584700" y="9782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123488</xdr:rowOff>
    </xdr:from>
    <xdr:to>
      <xdr:col>19</xdr:col>
      <xdr:colOff>177800</xdr:colOff>
      <xdr:row>56</xdr:row>
      <xdr:rowOff>165614</xdr:rowOff>
    </xdr:to>
    <xdr:cxnSp macro="">
      <xdr:nvCxnSpPr>
        <xdr:cNvPr id="122" name="直線コネクタ 121"/>
        <xdr:cNvCxnSpPr/>
      </xdr:nvCxnSpPr>
      <xdr:spPr>
        <a:xfrm flipV="1">
          <a:off x="2908300" y="9724688"/>
          <a:ext cx="889000" cy="42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11432</xdr:rowOff>
    </xdr:from>
    <xdr:to>
      <xdr:col>20</xdr:col>
      <xdr:colOff>38100</xdr:colOff>
      <xdr:row>57</xdr:row>
      <xdr:rowOff>113032</xdr:rowOff>
    </xdr:to>
    <xdr:sp macro="" textlink="">
      <xdr:nvSpPr>
        <xdr:cNvPr id="123" name="フローチャート: 判断 122"/>
        <xdr:cNvSpPr/>
      </xdr:nvSpPr>
      <xdr:spPr>
        <a:xfrm>
          <a:off x="3746500" y="978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104159</xdr:rowOff>
    </xdr:from>
    <xdr:ext cx="534377" cy="259045"/>
    <xdr:sp macro="" textlink="">
      <xdr:nvSpPr>
        <xdr:cNvPr id="124" name="テキスト ボックス 123"/>
        <xdr:cNvSpPr txBox="1"/>
      </xdr:nvSpPr>
      <xdr:spPr>
        <a:xfrm>
          <a:off x="3530111" y="987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126788</xdr:rowOff>
    </xdr:from>
    <xdr:to>
      <xdr:col>15</xdr:col>
      <xdr:colOff>50800</xdr:colOff>
      <xdr:row>56</xdr:row>
      <xdr:rowOff>165614</xdr:rowOff>
    </xdr:to>
    <xdr:cxnSp macro="">
      <xdr:nvCxnSpPr>
        <xdr:cNvPr id="125" name="直線コネクタ 124"/>
        <xdr:cNvCxnSpPr/>
      </xdr:nvCxnSpPr>
      <xdr:spPr>
        <a:xfrm>
          <a:off x="2019300" y="9727988"/>
          <a:ext cx="889000" cy="38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68225</xdr:rowOff>
    </xdr:from>
    <xdr:to>
      <xdr:col>15</xdr:col>
      <xdr:colOff>101600</xdr:colOff>
      <xdr:row>57</xdr:row>
      <xdr:rowOff>169825</xdr:rowOff>
    </xdr:to>
    <xdr:sp macro="" textlink="">
      <xdr:nvSpPr>
        <xdr:cNvPr id="126" name="フローチャート: 判断 125"/>
        <xdr:cNvSpPr/>
      </xdr:nvSpPr>
      <xdr:spPr>
        <a:xfrm>
          <a:off x="2857500" y="9840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160952</xdr:rowOff>
    </xdr:from>
    <xdr:ext cx="534377" cy="259045"/>
    <xdr:sp macro="" textlink="">
      <xdr:nvSpPr>
        <xdr:cNvPr id="127" name="テキスト ボックス 126"/>
        <xdr:cNvSpPr txBox="1"/>
      </xdr:nvSpPr>
      <xdr:spPr>
        <a:xfrm>
          <a:off x="2641111" y="9933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126788</xdr:rowOff>
    </xdr:from>
    <xdr:to>
      <xdr:col>10</xdr:col>
      <xdr:colOff>114300</xdr:colOff>
      <xdr:row>57</xdr:row>
      <xdr:rowOff>35632</xdr:rowOff>
    </xdr:to>
    <xdr:cxnSp macro="">
      <xdr:nvCxnSpPr>
        <xdr:cNvPr id="128" name="直線コネクタ 127"/>
        <xdr:cNvCxnSpPr/>
      </xdr:nvCxnSpPr>
      <xdr:spPr>
        <a:xfrm flipV="1">
          <a:off x="1130300" y="9727988"/>
          <a:ext cx="889000" cy="80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110141</xdr:rowOff>
    </xdr:from>
    <xdr:to>
      <xdr:col>10</xdr:col>
      <xdr:colOff>165100</xdr:colOff>
      <xdr:row>58</xdr:row>
      <xdr:rowOff>40291</xdr:rowOff>
    </xdr:to>
    <xdr:sp macro="" textlink="">
      <xdr:nvSpPr>
        <xdr:cNvPr id="129" name="フローチャート: 判断 128"/>
        <xdr:cNvSpPr/>
      </xdr:nvSpPr>
      <xdr:spPr>
        <a:xfrm>
          <a:off x="1968500" y="988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31418</xdr:rowOff>
    </xdr:from>
    <xdr:ext cx="534377" cy="259045"/>
    <xdr:sp macro="" textlink="">
      <xdr:nvSpPr>
        <xdr:cNvPr id="130" name="テキスト ボックス 129"/>
        <xdr:cNvSpPr txBox="1"/>
      </xdr:nvSpPr>
      <xdr:spPr>
        <a:xfrm>
          <a:off x="1752111" y="997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92713</xdr:rowOff>
    </xdr:from>
    <xdr:to>
      <xdr:col>6</xdr:col>
      <xdr:colOff>38100</xdr:colOff>
      <xdr:row>58</xdr:row>
      <xdr:rowOff>22863</xdr:rowOff>
    </xdr:to>
    <xdr:sp macro="" textlink="">
      <xdr:nvSpPr>
        <xdr:cNvPr id="131" name="フローチャート: 判断 130"/>
        <xdr:cNvSpPr/>
      </xdr:nvSpPr>
      <xdr:spPr>
        <a:xfrm>
          <a:off x="1079500" y="986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13990</xdr:rowOff>
    </xdr:from>
    <xdr:ext cx="534377" cy="259045"/>
    <xdr:sp macro="" textlink="">
      <xdr:nvSpPr>
        <xdr:cNvPr id="132" name="テキスト ボックス 131"/>
        <xdr:cNvSpPr txBox="1"/>
      </xdr:nvSpPr>
      <xdr:spPr>
        <a:xfrm>
          <a:off x="863111" y="995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97633</xdr:rowOff>
    </xdr:from>
    <xdr:to>
      <xdr:col>24</xdr:col>
      <xdr:colOff>114300</xdr:colOff>
      <xdr:row>57</xdr:row>
      <xdr:rowOff>27783</xdr:rowOff>
    </xdr:to>
    <xdr:sp macro="" textlink="">
      <xdr:nvSpPr>
        <xdr:cNvPr id="138" name="楕円 137"/>
        <xdr:cNvSpPr/>
      </xdr:nvSpPr>
      <xdr:spPr>
        <a:xfrm>
          <a:off x="4584700" y="969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120510</xdr:rowOff>
    </xdr:from>
    <xdr:ext cx="534377" cy="259045"/>
    <xdr:sp macro="" textlink="">
      <xdr:nvSpPr>
        <xdr:cNvPr id="139" name="物件費該当値テキスト"/>
        <xdr:cNvSpPr txBox="1"/>
      </xdr:nvSpPr>
      <xdr:spPr>
        <a:xfrm>
          <a:off x="4686300" y="955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72688</xdr:rowOff>
    </xdr:from>
    <xdr:to>
      <xdr:col>20</xdr:col>
      <xdr:colOff>38100</xdr:colOff>
      <xdr:row>57</xdr:row>
      <xdr:rowOff>2838</xdr:rowOff>
    </xdr:to>
    <xdr:sp macro="" textlink="">
      <xdr:nvSpPr>
        <xdr:cNvPr id="140" name="楕円 139"/>
        <xdr:cNvSpPr/>
      </xdr:nvSpPr>
      <xdr:spPr>
        <a:xfrm>
          <a:off x="3746500" y="967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19365</xdr:rowOff>
    </xdr:from>
    <xdr:ext cx="534377" cy="259045"/>
    <xdr:sp macro="" textlink="">
      <xdr:nvSpPr>
        <xdr:cNvPr id="141" name="テキスト ボックス 140"/>
        <xdr:cNvSpPr txBox="1"/>
      </xdr:nvSpPr>
      <xdr:spPr>
        <a:xfrm>
          <a:off x="3530111" y="944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114814</xdr:rowOff>
    </xdr:from>
    <xdr:to>
      <xdr:col>15</xdr:col>
      <xdr:colOff>101600</xdr:colOff>
      <xdr:row>57</xdr:row>
      <xdr:rowOff>44964</xdr:rowOff>
    </xdr:to>
    <xdr:sp macro="" textlink="">
      <xdr:nvSpPr>
        <xdr:cNvPr id="142" name="楕円 141"/>
        <xdr:cNvSpPr/>
      </xdr:nvSpPr>
      <xdr:spPr>
        <a:xfrm>
          <a:off x="2857500" y="971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61491</xdr:rowOff>
    </xdr:from>
    <xdr:ext cx="534377" cy="259045"/>
    <xdr:sp macro="" textlink="">
      <xdr:nvSpPr>
        <xdr:cNvPr id="143" name="テキスト ボックス 142"/>
        <xdr:cNvSpPr txBox="1"/>
      </xdr:nvSpPr>
      <xdr:spPr>
        <a:xfrm>
          <a:off x="2641111" y="949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75988</xdr:rowOff>
    </xdr:from>
    <xdr:to>
      <xdr:col>10</xdr:col>
      <xdr:colOff>165100</xdr:colOff>
      <xdr:row>57</xdr:row>
      <xdr:rowOff>6138</xdr:rowOff>
    </xdr:to>
    <xdr:sp macro="" textlink="">
      <xdr:nvSpPr>
        <xdr:cNvPr id="144" name="楕円 143"/>
        <xdr:cNvSpPr/>
      </xdr:nvSpPr>
      <xdr:spPr>
        <a:xfrm>
          <a:off x="1968500" y="967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22665</xdr:rowOff>
    </xdr:from>
    <xdr:ext cx="534377" cy="259045"/>
    <xdr:sp macro="" textlink="">
      <xdr:nvSpPr>
        <xdr:cNvPr id="145" name="テキスト ボックス 144"/>
        <xdr:cNvSpPr txBox="1"/>
      </xdr:nvSpPr>
      <xdr:spPr>
        <a:xfrm>
          <a:off x="1752111" y="9452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156282</xdr:rowOff>
    </xdr:from>
    <xdr:to>
      <xdr:col>6</xdr:col>
      <xdr:colOff>38100</xdr:colOff>
      <xdr:row>57</xdr:row>
      <xdr:rowOff>86432</xdr:rowOff>
    </xdr:to>
    <xdr:sp macro="" textlink="">
      <xdr:nvSpPr>
        <xdr:cNvPr id="146" name="楕円 145"/>
        <xdr:cNvSpPr/>
      </xdr:nvSpPr>
      <xdr:spPr>
        <a:xfrm>
          <a:off x="1079500" y="975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102959</xdr:rowOff>
    </xdr:from>
    <xdr:ext cx="534377" cy="259045"/>
    <xdr:sp macro="" textlink="">
      <xdr:nvSpPr>
        <xdr:cNvPr id="147" name="テキスト ボックス 146"/>
        <xdr:cNvSpPr txBox="1"/>
      </xdr:nvSpPr>
      <xdr:spPr>
        <a:xfrm>
          <a:off x="863111" y="953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37135</xdr:rowOff>
    </xdr:from>
    <xdr:to>
      <xdr:col>24</xdr:col>
      <xdr:colOff>62865</xdr:colOff>
      <xdr:row>78</xdr:row>
      <xdr:rowOff>143053</xdr:rowOff>
    </xdr:to>
    <xdr:cxnSp macro="">
      <xdr:nvCxnSpPr>
        <xdr:cNvPr id="171" name="直線コネクタ 170"/>
        <xdr:cNvCxnSpPr/>
      </xdr:nvCxnSpPr>
      <xdr:spPr>
        <a:xfrm flipV="1">
          <a:off x="4633595" y="12210085"/>
          <a:ext cx="1270" cy="1306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146880</xdr:rowOff>
    </xdr:from>
    <xdr:ext cx="378565" cy="259045"/>
    <xdr:sp macro="" textlink="">
      <xdr:nvSpPr>
        <xdr:cNvPr id="172" name="維持補修費最小値テキスト"/>
        <xdr:cNvSpPr txBox="1"/>
      </xdr:nvSpPr>
      <xdr:spPr>
        <a:xfrm>
          <a:off x="4686300" y="135199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143053</xdr:rowOff>
    </xdr:from>
    <xdr:to>
      <xdr:col>24</xdr:col>
      <xdr:colOff>152400</xdr:colOff>
      <xdr:row>78</xdr:row>
      <xdr:rowOff>143053</xdr:rowOff>
    </xdr:to>
    <xdr:cxnSp macro="">
      <xdr:nvCxnSpPr>
        <xdr:cNvPr id="173" name="直線コネクタ 172"/>
        <xdr:cNvCxnSpPr/>
      </xdr:nvCxnSpPr>
      <xdr:spPr>
        <a:xfrm>
          <a:off x="4546600" y="13516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155262</xdr:rowOff>
    </xdr:from>
    <xdr:ext cx="534377" cy="259045"/>
    <xdr:sp macro="" textlink="">
      <xdr:nvSpPr>
        <xdr:cNvPr id="174" name="維持補修費最大値テキスト"/>
        <xdr:cNvSpPr txBox="1"/>
      </xdr:nvSpPr>
      <xdr:spPr>
        <a:xfrm>
          <a:off x="4686300" y="1198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37135</xdr:rowOff>
    </xdr:from>
    <xdr:to>
      <xdr:col>24</xdr:col>
      <xdr:colOff>152400</xdr:colOff>
      <xdr:row>71</xdr:row>
      <xdr:rowOff>37135</xdr:rowOff>
    </xdr:to>
    <xdr:cxnSp macro="">
      <xdr:nvCxnSpPr>
        <xdr:cNvPr id="175" name="直線コネクタ 174"/>
        <xdr:cNvCxnSpPr/>
      </xdr:nvCxnSpPr>
      <xdr:spPr>
        <a:xfrm>
          <a:off x="4546600" y="12210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140233</xdr:rowOff>
    </xdr:from>
    <xdr:to>
      <xdr:col>24</xdr:col>
      <xdr:colOff>63500</xdr:colOff>
      <xdr:row>78</xdr:row>
      <xdr:rowOff>148386</xdr:rowOff>
    </xdr:to>
    <xdr:cxnSp macro="">
      <xdr:nvCxnSpPr>
        <xdr:cNvPr id="176" name="直線コネクタ 175"/>
        <xdr:cNvCxnSpPr/>
      </xdr:nvCxnSpPr>
      <xdr:spPr>
        <a:xfrm flipV="1">
          <a:off x="3797300" y="13513333"/>
          <a:ext cx="838200" cy="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156887</xdr:rowOff>
    </xdr:from>
    <xdr:ext cx="469744" cy="259045"/>
    <xdr:sp macro="" textlink="">
      <xdr:nvSpPr>
        <xdr:cNvPr id="177" name="維持補修費平均値テキスト"/>
        <xdr:cNvSpPr txBox="1"/>
      </xdr:nvSpPr>
      <xdr:spPr>
        <a:xfrm>
          <a:off x="4686300" y="13015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134010</xdr:rowOff>
    </xdr:from>
    <xdr:to>
      <xdr:col>24</xdr:col>
      <xdr:colOff>114300</xdr:colOff>
      <xdr:row>77</xdr:row>
      <xdr:rowOff>64160</xdr:rowOff>
    </xdr:to>
    <xdr:sp macro="" textlink="">
      <xdr:nvSpPr>
        <xdr:cNvPr id="178" name="フローチャート: 判断 177"/>
        <xdr:cNvSpPr/>
      </xdr:nvSpPr>
      <xdr:spPr>
        <a:xfrm>
          <a:off x="4584700" y="1316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148386</xdr:rowOff>
    </xdr:from>
    <xdr:to>
      <xdr:col>19</xdr:col>
      <xdr:colOff>177800</xdr:colOff>
      <xdr:row>78</xdr:row>
      <xdr:rowOff>158978</xdr:rowOff>
    </xdr:to>
    <xdr:cxnSp macro="">
      <xdr:nvCxnSpPr>
        <xdr:cNvPr id="179" name="直線コネクタ 178"/>
        <xdr:cNvCxnSpPr/>
      </xdr:nvCxnSpPr>
      <xdr:spPr>
        <a:xfrm flipV="1">
          <a:off x="2908300" y="13521486"/>
          <a:ext cx="889000" cy="1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130277</xdr:rowOff>
    </xdr:from>
    <xdr:to>
      <xdr:col>20</xdr:col>
      <xdr:colOff>38100</xdr:colOff>
      <xdr:row>77</xdr:row>
      <xdr:rowOff>60427</xdr:rowOff>
    </xdr:to>
    <xdr:sp macro="" textlink="">
      <xdr:nvSpPr>
        <xdr:cNvPr id="180" name="フローチャート: 判断 179"/>
        <xdr:cNvSpPr/>
      </xdr:nvSpPr>
      <xdr:spPr>
        <a:xfrm>
          <a:off x="3746500" y="1316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76954</xdr:rowOff>
    </xdr:from>
    <xdr:ext cx="469744" cy="259045"/>
    <xdr:sp macro="" textlink="">
      <xdr:nvSpPr>
        <xdr:cNvPr id="181" name="テキスト ボックス 180"/>
        <xdr:cNvSpPr txBox="1"/>
      </xdr:nvSpPr>
      <xdr:spPr>
        <a:xfrm>
          <a:off x="3562428" y="12935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145948</xdr:rowOff>
    </xdr:from>
    <xdr:to>
      <xdr:col>15</xdr:col>
      <xdr:colOff>50800</xdr:colOff>
      <xdr:row>78</xdr:row>
      <xdr:rowOff>158978</xdr:rowOff>
    </xdr:to>
    <xdr:cxnSp macro="">
      <xdr:nvCxnSpPr>
        <xdr:cNvPr id="182" name="直線コネクタ 181"/>
        <xdr:cNvCxnSpPr/>
      </xdr:nvCxnSpPr>
      <xdr:spPr>
        <a:xfrm>
          <a:off x="2019300" y="13519048"/>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112140</xdr:rowOff>
    </xdr:from>
    <xdr:to>
      <xdr:col>15</xdr:col>
      <xdr:colOff>101600</xdr:colOff>
      <xdr:row>77</xdr:row>
      <xdr:rowOff>42290</xdr:rowOff>
    </xdr:to>
    <xdr:sp macro="" textlink="">
      <xdr:nvSpPr>
        <xdr:cNvPr id="183" name="フローチャート: 判断 182"/>
        <xdr:cNvSpPr/>
      </xdr:nvSpPr>
      <xdr:spPr>
        <a:xfrm>
          <a:off x="2857500" y="1314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58818</xdr:rowOff>
    </xdr:from>
    <xdr:ext cx="469744" cy="259045"/>
    <xdr:sp macro="" textlink="">
      <xdr:nvSpPr>
        <xdr:cNvPr id="184" name="テキスト ボックス 183"/>
        <xdr:cNvSpPr txBox="1"/>
      </xdr:nvSpPr>
      <xdr:spPr>
        <a:xfrm>
          <a:off x="2673428" y="12917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145948</xdr:rowOff>
    </xdr:from>
    <xdr:to>
      <xdr:col>10</xdr:col>
      <xdr:colOff>114300</xdr:colOff>
      <xdr:row>78</xdr:row>
      <xdr:rowOff>148997</xdr:rowOff>
    </xdr:to>
    <xdr:cxnSp macro="">
      <xdr:nvCxnSpPr>
        <xdr:cNvPr id="185" name="直線コネクタ 184"/>
        <xdr:cNvCxnSpPr/>
      </xdr:nvCxnSpPr>
      <xdr:spPr>
        <a:xfrm flipV="1">
          <a:off x="1130300" y="13519048"/>
          <a:ext cx="889000" cy="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169444</xdr:rowOff>
    </xdr:from>
    <xdr:to>
      <xdr:col>10</xdr:col>
      <xdr:colOff>165100</xdr:colOff>
      <xdr:row>77</xdr:row>
      <xdr:rowOff>99594</xdr:rowOff>
    </xdr:to>
    <xdr:sp macro="" textlink="">
      <xdr:nvSpPr>
        <xdr:cNvPr id="186" name="フローチャート: 判断 185"/>
        <xdr:cNvSpPr/>
      </xdr:nvSpPr>
      <xdr:spPr>
        <a:xfrm>
          <a:off x="1968500" y="1319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116121</xdr:rowOff>
    </xdr:from>
    <xdr:ext cx="469744" cy="259045"/>
    <xdr:sp macro="" textlink="">
      <xdr:nvSpPr>
        <xdr:cNvPr id="187" name="テキスト ボックス 186"/>
        <xdr:cNvSpPr txBox="1"/>
      </xdr:nvSpPr>
      <xdr:spPr>
        <a:xfrm>
          <a:off x="1784428" y="1297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16129</xdr:rowOff>
    </xdr:from>
    <xdr:to>
      <xdr:col>6</xdr:col>
      <xdr:colOff>38100</xdr:colOff>
      <xdr:row>77</xdr:row>
      <xdr:rowOff>117729</xdr:rowOff>
    </xdr:to>
    <xdr:sp macro="" textlink="">
      <xdr:nvSpPr>
        <xdr:cNvPr id="188" name="フローチャート: 判断 187"/>
        <xdr:cNvSpPr/>
      </xdr:nvSpPr>
      <xdr:spPr>
        <a:xfrm>
          <a:off x="1079500" y="13217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134256</xdr:rowOff>
    </xdr:from>
    <xdr:ext cx="469744" cy="259045"/>
    <xdr:sp macro="" textlink="">
      <xdr:nvSpPr>
        <xdr:cNvPr id="189" name="テキスト ボックス 188"/>
        <xdr:cNvSpPr txBox="1"/>
      </xdr:nvSpPr>
      <xdr:spPr>
        <a:xfrm>
          <a:off x="895428" y="12993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89433</xdr:rowOff>
    </xdr:from>
    <xdr:to>
      <xdr:col>24</xdr:col>
      <xdr:colOff>114300</xdr:colOff>
      <xdr:row>79</xdr:row>
      <xdr:rowOff>19583</xdr:rowOff>
    </xdr:to>
    <xdr:sp macro="" textlink="">
      <xdr:nvSpPr>
        <xdr:cNvPr id="195" name="楕円 194"/>
        <xdr:cNvSpPr/>
      </xdr:nvSpPr>
      <xdr:spPr>
        <a:xfrm>
          <a:off x="4584700" y="1346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4360</xdr:rowOff>
    </xdr:from>
    <xdr:ext cx="378565" cy="259045"/>
    <xdr:sp macro="" textlink="">
      <xdr:nvSpPr>
        <xdr:cNvPr id="196" name="維持補修費該当値テキスト"/>
        <xdr:cNvSpPr txBox="1"/>
      </xdr:nvSpPr>
      <xdr:spPr>
        <a:xfrm>
          <a:off x="4686300" y="13377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97586</xdr:rowOff>
    </xdr:from>
    <xdr:to>
      <xdr:col>20</xdr:col>
      <xdr:colOff>38100</xdr:colOff>
      <xdr:row>79</xdr:row>
      <xdr:rowOff>27736</xdr:rowOff>
    </xdr:to>
    <xdr:sp macro="" textlink="">
      <xdr:nvSpPr>
        <xdr:cNvPr id="197" name="楕円 196"/>
        <xdr:cNvSpPr/>
      </xdr:nvSpPr>
      <xdr:spPr>
        <a:xfrm>
          <a:off x="3746500" y="1347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18863</xdr:rowOff>
    </xdr:from>
    <xdr:ext cx="378565" cy="259045"/>
    <xdr:sp macro="" textlink="">
      <xdr:nvSpPr>
        <xdr:cNvPr id="198" name="テキスト ボックス 197"/>
        <xdr:cNvSpPr txBox="1"/>
      </xdr:nvSpPr>
      <xdr:spPr>
        <a:xfrm>
          <a:off x="3608017" y="13563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108178</xdr:rowOff>
    </xdr:from>
    <xdr:to>
      <xdr:col>15</xdr:col>
      <xdr:colOff>101600</xdr:colOff>
      <xdr:row>79</xdr:row>
      <xdr:rowOff>38328</xdr:rowOff>
    </xdr:to>
    <xdr:sp macro="" textlink="">
      <xdr:nvSpPr>
        <xdr:cNvPr id="199" name="楕円 198"/>
        <xdr:cNvSpPr/>
      </xdr:nvSpPr>
      <xdr:spPr>
        <a:xfrm>
          <a:off x="2857500" y="1348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29455</xdr:rowOff>
    </xdr:from>
    <xdr:ext cx="378565" cy="259045"/>
    <xdr:sp macro="" textlink="">
      <xdr:nvSpPr>
        <xdr:cNvPr id="200" name="テキスト ボックス 199"/>
        <xdr:cNvSpPr txBox="1"/>
      </xdr:nvSpPr>
      <xdr:spPr>
        <a:xfrm>
          <a:off x="2719017" y="13574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95148</xdr:rowOff>
    </xdr:from>
    <xdr:to>
      <xdr:col>10</xdr:col>
      <xdr:colOff>165100</xdr:colOff>
      <xdr:row>79</xdr:row>
      <xdr:rowOff>25298</xdr:rowOff>
    </xdr:to>
    <xdr:sp macro="" textlink="">
      <xdr:nvSpPr>
        <xdr:cNvPr id="201" name="楕円 200"/>
        <xdr:cNvSpPr/>
      </xdr:nvSpPr>
      <xdr:spPr>
        <a:xfrm>
          <a:off x="1968500" y="13468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16425</xdr:rowOff>
    </xdr:from>
    <xdr:ext cx="378565" cy="259045"/>
    <xdr:sp macro="" textlink="">
      <xdr:nvSpPr>
        <xdr:cNvPr id="202" name="テキスト ボックス 201"/>
        <xdr:cNvSpPr txBox="1"/>
      </xdr:nvSpPr>
      <xdr:spPr>
        <a:xfrm>
          <a:off x="1830017" y="135609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98197</xdr:rowOff>
    </xdr:from>
    <xdr:to>
      <xdr:col>6</xdr:col>
      <xdr:colOff>38100</xdr:colOff>
      <xdr:row>79</xdr:row>
      <xdr:rowOff>28347</xdr:rowOff>
    </xdr:to>
    <xdr:sp macro="" textlink="">
      <xdr:nvSpPr>
        <xdr:cNvPr id="203" name="楕円 202"/>
        <xdr:cNvSpPr/>
      </xdr:nvSpPr>
      <xdr:spPr>
        <a:xfrm>
          <a:off x="1079500" y="1347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19474</xdr:rowOff>
    </xdr:from>
    <xdr:ext cx="378565" cy="259045"/>
    <xdr:sp macro="" textlink="">
      <xdr:nvSpPr>
        <xdr:cNvPr id="204" name="テキスト ボックス 203"/>
        <xdr:cNvSpPr txBox="1"/>
      </xdr:nvSpPr>
      <xdr:spPr>
        <a:xfrm>
          <a:off x="941017" y="13564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76467</xdr:rowOff>
    </xdr:from>
    <xdr:to>
      <xdr:col>24</xdr:col>
      <xdr:colOff>62865</xdr:colOff>
      <xdr:row>97</xdr:row>
      <xdr:rowOff>72416</xdr:rowOff>
    </xdr:to>
    <xdr:cxnSp macro="">
      <xdr:nvCxnSpPr>
        <xdr:cNvPr id="229" name="直線コネクタ 228"/>
        <xdr:cNvCxnSpPr/>
      </xdr:nvCxnSpPr>
      <xdr:spPr>
        <a:xfrm flipV="1">
          <a:off x="4633595" y="15506967"/>
          <a:ext cx="1270" cy="1196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76243</xdr:rowOff>
    </xdr:from>
    <xdr:ext cx="534377" cy="259045"/>
    <xdr:sp macro="" textlink="">
      <xdr:nvSpPr>
        <xdr:cNvPr id="230" name="扶助費最小値テキスト"/>
        <xdr:cNvSpPr txBox="1"/>
      </xdr:nvSpPr>
      <xdr:spPr>
        <a:xfrm>
          <a:off x="4686300" y="1670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72416</xdr:rowOff>
    </xdr:from>
    <xdr:to>
      <xdr:col>24</xdr:col>
      <xdr:colOff>152400</xdr:colOff>
      <xdr:row>97</xdr:row>
      <xdr:rowOff>72416</xdr:rowOff>
    </xdr:to>
    <xdr:cxnSp macro="">
      <xdr:nvCxnSpPr>
        <xdr:cNvPr id="231" name="直線コネクタ 230"/>
        <xdr:cNvCxnSpPr/>
      </xdr:nvCxnSpPr>
      <xdr:spPr>
        <a:xfrm>
          <a:off x="4546600" y="16703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23144</xdr:rowOff>
    </xdr:from>
    <xdr:ext cx="599010" cy="259045"/>
    <xdr:sp macro="" textlink="">
      <xdr:nvSpPr>
        <xdr:cNvPr id="232" name="扶助費最大値テキスト"/>
        <xdr:cNvSpPr txBox="1"/>
      </xdr:nvSpPr>
      <xdr:spPr>
        <a:xfrm>
          <a:off x="4686300" y="15282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76467</xdr:rowOff>
    </xdr:from>
    <xdr:to>
      <xdr:col>24</xdr:col>
      <xdr:colOff>152400</xdr:colOff>
      <xdr:row>90</xdr:row>
      <xdr:rowOff>76467</xdr:rowOff>
    </xdr:to>
    <xdr:cxnSp macro="">
      <xdr:nvCxnSpPr>
        <xdr:cNvPr id="233" name="直線コネクタ 232"/>
        <xdr:cNvCxnSpPr/>
      </xdr:nvCxnSpPr>
      <xdr:spPr>
        <a:xfrm>
          <a:off x="4546600" y="15506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153619</xdr:rowOff>
    </xdr:from>
    <xdr:to>
      <xdr:col>24</xdr:col>
      <xdr:colOff>63500</xdr:colOff>
      <xdr:row>96</xdr:row>
      <xdr:rowOff>165443</xdr:rowOff>
    </xdr:to>
    <xdr:cxnSp macro="">
      <xdr:nvCxnSpPr>
        <xdr:cNvPr id="234" name="直線コネクタ 233"/>
        <xdr:cNvCxnSpPr/>
      </xdr:nvCxnSpPr>
      <xdr:spPr>
        <a:xfrm flipV="1">
          <a:off x="3797300" y="16612819"/>
          <a:ext cx="838200" cy="11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37520</xdr:rowOff>
    </xdr:from>
    <xdr:ext cx="534377" cy="259045"/>
    <xdr:sp macro="" textlink="">
      <xdr:nvSpPr>
        <xdr:cNvPr id="235" name="扶助費平均値テキスト"/>
        <xdr:cNvSpPr txBox="1"/>
      </xdr:nvSpPr>
      <xdr:spPr>
        <a:xfrm>
          <a:off x="4686300" y="16153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14643</xdr:rowOff>
    </xdr:from>
    <xdr:to>
      <xdr:col>24</xdr:col>
      <xdr:colOff>114300</xdr:colOff>
      <xdr:row>95</xdr:row>
      <xdr:rowOff>116243</xdr:rowOff>
    </xdr:to>
    <xdr:sp macro="" textlink="">
      <xdr:nvSpPr>
        <xdr:cNvPr id="236" name="フローチャート: 判断 235"/>
        <xdr:cNvSpPr/>
      </xdr:nvSpPr>
      <xdr:spPr>
        <a:xfrm>
          <a:off x="4584700" y="1630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32601</xdr:rowOff>
    </xdr:from>
    <xdr:to>
      <xdr:col>19</xdr:col>
      <xdr:colOff>177800</xdr:colOff>
      <xdr:row>96</xdr:row>
      <xdr:rowOff>165443</xdr:rowOff>
    </xdr:to>
    <xdr:cxnSp macro="">
      <xdr:nvCxnSpPr>
        <xdr:cNvPr id="237" name="直線コネクタ 236"/>
        <xdr:cNvCxnSpPr/>
      </xdr:nvCxnSpPr>
      <xdr:spPr>
        <a:xfrm>
          <a:off x="2908300" y="16491801"/>
          <a:ext cx="889000" cy="13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77851</xdr:rowOff>
    </xdr:from>
    <xdr:to>
      <xdr:col>20</xdr:col>
      <xdr:colOff>38100</xdr:colOff>
      <xdr:row>96</xdr:row>
      <xdr:rowOff>8001</xdr:rowOff>
    </xdr:to>
    <xdr:sp macro="" textlink="">
      <xdr:nvSpPr>
        <xdr:cNvPr id="238" name="フローチャート: 判断 237"/>
        <xdr:cNvSpPr/>
      </xdr:nvSpPr>
      <xdr:spPr>
        <a:xfrm>
          <a:off x="3746500" y="163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24528</xdr:rowOff>
    </xdr:from>
    <xdr:ext cx="534377" cy="259045"/>
    <xdr:sp macro="" textlink="">
      <xdr:nvSpPr>
        <xdr:cNvPr id="239" name="テキスト ボックス 238"/>
        <xdr:cNvSpPr txBox="1"/>
      </xdr:nvSpPr>
      <xdr:spPr>
        <a:xfrm>
          <a:off x="3530111" y="1614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32601</xdr:rowOff>
    </xdr:from>
    <xdr:to>
      <xdr:col>15</xdr:col>
      <xdr:colOff>50800</xdr:colOff>
      <xdr:row>97</xdr:row>
      <xdr:rowOff>129160</xdr:rowOff>
    </xdr:to>
    <xdr:cxnSp macro="">
      <xdr:nvCxnSpPr>
        <xdr:cNvPr id="240" name="直線コネクタ 239"/>
        <xdr:cNvCxnSpPr/>
      </xdr:nvCxnSpPr>
      <xdr:spPr>
        <a:xfrm flipV="1">
          <a:off x="2019300" y="16491801"/>
          <a:ext cx="889000" cy="268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88760</xdr:rowOff>
    </xdr:from>
    <xdr:to>
      <xdr:col>15</xdr:col>
      <xdr:colOff>101600</xdr:colOff>
      <xdr:row>95</xdr:row>
      <xdr:rowOff>18910</xdr:rowOff>
    </xdr:to>
    <xdr:sp macro="" textlink="">
      <xdr:nvSpPr>
        <xdr:cNvPr id="241" name="フローチャート: 判断 240"/>
        <xdr:cNvSpPr/>
      </xdr:nvSpPr>
      <xdr:spPr>
        <a:xfrm>
          <a:off x="2857500" y="1620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35437</xdr:rowOff>
    </xdr:from>
    <xdr:ext cx="534377" cy="259045"/>
    <xdr:sp macro="" textlink="">
      <xdr:nvSpPr>
        <xdr:cNvPr id="242" name="テキスト ボックス 241"/>
        <xdr:cNvSpPr txBox="1"/>
      </xdr:nvSpPr>
      <xdr:spPr>
        <a:xfrm>
          <a:off x="2641111" y="1598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129160</xdr:rowOff>
    </xdr:from>
    <xdr:to>
      <xdr:col>10</xdr:col>
      <xdr:colOff>114300</xdr:colOff>
      <xdr:row>98</xdr:row>
      <xdr:rowOff>1918</xdr:rowOff>
    </xdr:to>
    <xdr:cxnSp macro="">
      <xdr:nvCxnSpPr>
        <xdr:cNvPr id="243" name="直線コネクタ 242"/>
        <xdr:cNvCxnSpPr/>
      </xdr:nvCxnSpPr>
      <xdr:spPr>
        <a:xfrm flipV="1">
          <a:off x="1130300" y="16759810"/>
          <a:ext cx="889000" cy="44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19875</xdr:rowOff>
    </xdr:from>
    <xdr:to>
      <xdr:col>10</xdr:col>
      <xdr:colOff>165100</xdr:colOff>
      <xdr:row>96</xdr:row>
      <xdr:rowOff>121475</xdr:rowOff>
    </xdr:to>
    <xdr:sp macro="" textlink="">
      <xdr:nvSpPr>
        <xdr:cNvPr id="244" name="フローチャート: 判断 243"/>
        <xdr:cNvSpPr/>
      </xdr:nvSpPr>
      <xdr:spPr>
        <a:xfrm>
          <a:off x="1968500" y="1647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138002</xdr:rowOff>
    </xdr:from>
    <xdr:ext cx="534377" cy="259045"/>
    <xdr:sp macro="" textlink="">
      <xdr:nvSpPr>
        <xdr:cNvPr id="245" name="テキスト ボックス 244"/>
        <xdr:cNvSpPr txBox="1"/>
      </xdr:nvSpPr>
      <xdr:spPr>
        <a:xfrm>
          <a:off x="1752111" y="1625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61367</xdr:rowOff>
    </xdr:from>
    <xdr:to>
      <xdr:col>6</xdr:col>
      <xdr:colOff>38100</xdr:colOff>
      <xdr:row>96</xdr:row>
      <xdr:rowOff>162967</xdr:rowOff>
    </xdr:to>
    <xdr:sp macro="" textlink="">
      <xdr:nvSpPr>
        <xdr:cNvPr id="246" name="フローチャート: 判断 245"/>
        <xdr:cNvSpPr/>
      </xdr:nvSpPr>
      <xdr:spPr>
        <a:xfrm>
          <a:off x="1079500" y="16520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8044</xdr:rowOff>
    </xdr:from>
    <xdr:ext cx="534377" cy="259045"/>
    <xdr:sp macro="" textlink="">
      <xdr:nvSpPr>
        <xdr:cNvPr id="247" name="テキスト ボックス 246"/>
        <xdr:cNvSpPr txBox="1"/>
      </xdr:nvSpPr>
      <xdr:spPr>
        <a:xfrm>
          <a:off x="863111" y="16295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102819</xdr:rowOff>
    </xdr:from>
    <xdr:to>
      <xdr:col>24</xdr:col>
      <xdr:colOff>114300</xdr:colOff>
      <xdr:row>97</xdr:row>
      <xdr:rowOff>32969</xdr:rowOff>
    </xdr:to>
    <xdr:sp macro="" textlink="">
      <xdr:nvSpPr>
        <xdr:cNvPr id="253" name="楕円 252"/>
        <xdr:cNvSpPr/>
      </xdr:nvSpPr>
      <xdr:spPr>
        <a:xfrm>
          <a:off x="4584700" y="1656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17746</xdr:rowOff>
    </xdr:from>
    <xdr:ext cx="534377" cy="259045"/>
    <xdr:sp macro="" textlink="">
      <xdr:nvSpPr>
        <xdr:cNvPr id="254" name="扶助費該当値テキスト"/>
        <xdr:cNvSpPr txBox="1"/>
      </xdr:nvSpPr>
      <xdr:spPr>
        <a:xfrm>
          <a:off x="4686300" y="16476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114643</xdr:rowOff>
    </xdr:from>
    <xdr:to>
      <xdr:col>20</xdr:col>
      <xdr:colOff>38100</xdr:colOff>
      <xdr:row>97</xdr:row>
      <xdr:rowOff>44793</xdr:rowOff>
    </xdr:to>
    <xdr:sp macro="" textlink="">
      <xdr:nvSpPr>
        <xdr:cNvPr id="255" name="楕円 254"/>
        <xdr:cNvSpPr/>
      </xdr:nvSpPr>
      <xdr:spPr>
        <a:xfrm>
          <a:off x="3746500" y="1657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35920</xdr:rowOff>
    </xdr:from>
    <xdr:ext cx="534377" cy="259045"/>
    <xdr:sp macro="" textlink="">
      <xdr:nvSpPr>
        <xdr:cNvPr id="256" name="テキスト ボックス 255"/>
        <xdr:cNvSpPr txBox="1"/>
      </xdr:nvSpPr>
      <xdr:spPr>
        <a:xfrm>
          <a:off x="3530111" y="16666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153251</xdr:rowOff>
    </xdr:from>
    <xdr:to>
      <xdr:col>15</xdr:col>
      <xdr:colOff>101600</xdr:colOff>
      <xdr:row>96</xdr:row>
      <xdr:rowOff>83401</xdr:rowOff>
    </xdr:to>
    <xdr:sp macro="" textlink="">
      <xdr:nvSpPr>
        <xdr:cNvPr id="257" name="楕円 256"/>
        <xdr:cNvSpPr/>
      </xdr:nvSpPr>
      <xdr:spPr>
        <a:xfrm>
          <a:off x="2857500" y="1644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74528</xdr:rowOff>
    </xdr:from>
    <xdr:ext cx="534377" cy="259045"/>
    <xdr:sp macro="" textlink="">
      <xdr:nvSpPr>
        <xdr:cNvPr id="258" name="テキスト ボックス 257"/>
        <xdr:cNvSpPr txBox="1"/>
      </xdr:nvSpPr>
      <xdr:spPr>
        <a:xfrm>
          <a:off x="2641111" y="16533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78360</xdr:rowOff>
    </xdr:from>
    <xdr:to>
      <xdr:col>10</xdr:col>
      <xdr:colOff>165100</xdr:colOff>
      <xdr:row>98</xdr:row>
      <xdr:rowOff>8510</xdr:rowOff>
    </xdr:to>
    <xdr:sp macro="" textlink="">
      <xdr:nvSpPr>
        <xdr:cNvPr id="259" name="楕円 258"/>
        <xdr:cNvSpPr/>
      </xdr:nvSpPr>
      <xdr:spPr>
        <a:xfrm>
          <a:off x="1968500" y="1670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171087</xdr:rowOff>
    </xdr:from>
    <xdr:ext cx="534377" cy="259045"/>
    <xdr:sp macro="" textlink="">
      <xdr:nvSpPr>
        <xdr:cNvPr id="260" name="テキスト ボックス 259"/>
        <xdr:cNvSpPr txBox="1"/>
      </xdr:nvSpPr>
      <xdr:spPr>
        <a:xfrm>
          <a:off x="1752111" y="1680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122568</xdr:rowOff>
    </xdr:from>
    <xdr:to>
      <xdr:col>6</xdr:col>
      <xdr:colOff>38100</xdr:colOff>
      <xdr:row>98</xdr:row>
      <xdr:rowOff>52718</xdr:rowOff>
    </xdr:to>
    <xdr:sp macro="" textlink="">
      <xdr:nvSpPr>
        <xdr:cNvPr id="261" name="楕円 260"/>
        <xdr:cNvSpPr/>
      </xdr:nvSpPr>
      <xdr:spPr>
        <a:xfrm>
          <a:off x="1079500" y="1675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43845</xdr:rowOff>
    </xdr:from>
    <xdr:ext cx="534377" cy="259045"/>
    <xdr:sp macro="" textlink="">
      <xdr:nvSpPr>
        <xdr:cNvPr id="262" name="テキスト ボックス 261"/>
        <xdr:cNvSpPr txBox="1"/>
      </xdr:nvSpPr>
      <xdr:spPr>
        <a:xfrm>
          <a:off x="863111" y="1684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170616</xdr:rowOff>
    </xdr:from>
    <xdr:to>
      <xdr:col>54</xdr:col>
      <xdr:colOff>189865</xdr:colOff>
      <xdr:row>37</xdr:row>
      <xdr:rowOff>166474</xdr:rowOff>
    </xdr:to>
    <xdr:cxnSp macro="">
      <xdr:nvCxnSpPr>
        <xdr:cNvPr id="284" name="直線コネクタ 283"/>
        <xdr:cNvCxnSpPr/>
      </xdr:nvCxnSpPr>
      <xdr:spPr>
        <a:xfrm flipV="1">
          <a:off x="10475595" y="5314116"/>
          <a:ext cx="1270" cy="1196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170301</xdr:rowOff>
    </xdr:from>
    <xdr:ext cx="534377" cy="259045"/>
    <xdr:sp macro="" textlink="">
      <xdr:nvSpPr>
        <xdr:cNvPr id="285" name="補助費等最小値テキスト"/>
        <xdr:cNvSpPr txBox="1"/>
      </xdr:nvSpPr>
      <xdr:spPr>
        <a:xfrm>
          <a:off x="10528300" y="651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166474</xdr:rowOff>
    </xdr:from>
    <xdr:to>
      <xdr:col>55</xdr:col>
      <xdr:colOff>88900</xdr:colOff>
      <xdr:row>37</xdr:row>
      <xdr:rowOff>166474</xdr:rowOff>
    </xdr:to>
    <xdr:cxnSp macro="">
      <xdr:nvCxnSpPr>
        <xdr:cNvPr id="286" name="直線コネクタ 285"/>
        <xdr:cNvCxnSpPr/>
      </xdr:nvCxnSpPr>
      <xdr:spPr>
        <a:xfrm>
          <a:off x="10388600" y="6510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117293</xdr:rowOff>
    </xdr:from>
    <xdr:ext cx="599010" cy="259045"/>
    <xdr:sp macro="" textlink="">
      <xdr:nvSpPr>
        <xdr:cNvPr id="287" name="補助費等最大値テキスト"/>
        <xdr:cNvSpPr txBox="1"/>
      </xdr:nvSpPr>
      <xdr:spPr>
        <a:xfrm>
          <a:off x="10528300" y="5089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170616</xdr:rowOff>
    </xdr:from>
    <xdr:to>
      <xdr:col>55</xdr:col>
      <xdr:colOff>88900</xdr:colOff>
      <xdr:row>30</xdr:row>
      <xdr:rowOff>170616</xdr:rowOff>
    </xdr:to>
    <xdr:cxnSp macro="">
      <xdr:nvCxnSpPr>
        <xdr:cNvPr id="288" name="直線コネクタ 287"/>
        <xdr:cNvCxnSpPr/>
      </xdr:nvCxnSpPr>
      <xdr:spPr>
        <a:xfrm>
          <a:off x="10388600" y="5314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89467</xdr:rowOff>
    </xdr:from>
    <xdr:to>
      <xdr:col>55</xdr:col>
      <xdr:colOff>0</xdr:colOff>
      <xdr:row>37</xdr:row>
      <xdr:rowOff>92041</xdr:rowOff>
    </xdr:to>
    <xdr:cxnSp macro="">
      <xdr:nvCxnSpPr>
        <xdr:cNvPr id="289" name="直線コネクタ 288"/>
        <xdr:cNvCxnSpPr/>
      </xdr:nvCxnSpPr>
      <xdr:spPr>
        <a:xfrm>
          <a:off x="9639300" y="6433117"/>
          <a:ext cx="838200" cy="2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118123</xdr:rowOff>
    </xdr:from>
    <xdr:ext cx="534377" cy="259045"/>
    <xdr:sp macro="" textlink="">
      <xdr:nvSpPr>
        <xdr:cNvPr id="290" name="補助費等平均値テキスト"/>
        <xdr:cNvSpPr txBox="1"/>
      </xdr:nvSpPr>
      <xdr:spPr>
        <a:xfrm>
          <a:off x="10528300" y="6118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95246</xdr:rowOff>
    </xdr:from>
    <xdr:to>
      <xdr:col>55</xdr:col>
      <xdr:colOff>50800</xdr:colOff>
      <xdr:row>37</xdr:row>
      <xdr:rowOff>25396</xdr:rowOff>
    </xdr:to>
    <xdr:sp macro="" textlink="">
      <xdr:nvSpPr>
        <xdr:cNvPr id="291" name="フローチャート: 判断 290"/>
        <xdr:cNvSpPr/>
      </xdr:nvSpPr>
      <xdr:spPr>
        <a:xfrm>
          <a:off x="10426700" y="6267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89467</xdr:rowOff>
    </xdr:from>
    <xdr:to>
      <xdr:col>50</xdr:col>
      <xdr:colOff>114300</xdr:colOff>
      <xdr:row>37</xdr:row>
      <xdr:rowOff>122258</xdr:rowOff>
    </xdr:to>
    <xdr:cxnSp macro="">
      <xdr:nvCxnSpPr>
        <xdr:cNvPr id="292" name="直線コネクタ 291"/>
        <xdr:cNvCxnSpPr/>
      </xdr:nvCxnSpPr>
      <xdr:spPr>
        <a:xfrm flipV="1">
          <a:off x="8750300" y="6433117"/>
          <a:ext cx="889000" cy="32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109158</xdr:rowOff>
    </xdr:from>
    <xdr:to>
      <xdr:col>50</xdr:col>
      <xdr:colOff>165100</xdr:colOff>
      <xdr:row>37</xdr:row>
      <xdr:rowOff>39308</xdr:rowOff>
    </xdr:to>
    <xdr:sp macro="" textlink="">
      <xdr:nvSpPr>
        <xdr:cNvPr id="293" name="フローチャート: 判断 292"/>
        <xdr:cNvSpPr/>
      </xdr:nvSpPr>
      <xdr:spPr>
        <a:xfrm>
          <a:off x="9588500" y="6281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55835</xdr:rowOff>
    </xdr:from>
    <xdr:ext cx="534377" cy="259045"/>
    <xdr:sp macro="" textlink="">
      <xdr:nvSpPr>
        <xdr:cNvPr id="294" name="テキスト ボックス 293"/>
        <xdr:cNvSpPr txBox="1"/>
      </xdr:nvSpPr>
      <xdr:spPr>
        <a:xfrm>
          <a:off x="9372111" y="6056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164361</xdr:rowOff>
    </xdr:from>
    <xdr:to>
      <xdr:col>45</xdr:col>
      <xdr:colOff>177800</xdr:colOff>
      <xdr:row>37</xdr:row>
      <xdr:rowOff>122258</xdr:rowOff>
    </xdr:to>
    <xdr:cxnSp macro="">
      <xdr:nvCxnSpPr>
        <xdr:cNvPr id="295" name="直線コネクタ 294"/>
        <xdr:cNvCxnSpPr/>
      </xdr:nvCxnSpPr>
      <xdr:spPr>
        <a:xfrm>
          <a:off x="7861300" y="5993661"/>
          <a:ext cx="889000" cy="472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134593</xdr:rowOff>
    </xdr:from>
    <xdr:to>
      <xdr:col>46</xdr:col>
      <xdr:colOff>38100</xdr:colOff>
      <xdr:row>37</xdr:row>
      <xdr:rowOff>64743</xdr:rowOff>
    </xdr:to>
    <xdr:sp macro="" textlink="">
      <xdr:nvSpPr>
        <xdr:cNvPr id="296" name="フローチャート: 判断 295"/>
        <xdr:cNvSpPr/>
      </xdr:nvSpPr>
      <xdr:spPr>
        <a:xfrm>
          <a:off x="8699500" y="6306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81270</xdr:rowOff>
    </xdr:from>
    <xdr:ext cx="534377" cy="259045"/>
    <xdr:sp macro="" textlink="">
      <xdr:nvSpPr>
        <xdr:cNvPr id="297" name="テキスト ボックス 296"/>
        <xdr:cNvSpPr txBox="1"/>
      </xdr:nvSpPr>
      <xdr:spPr>
        <a:xfrm>
          <a:off x="8483111" y="608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164361</xdr:rowOff>
    </xdr:from>
    <xdr:to>
      <xdr:col>41</xdr:col>
      <xdr:colOff>50800</xdr:colOff>
      <xdr:row>37</xdr:row>
      <xdr:rowOff>33213</xdr:rowOff>
    </xdr:to>
    <xdr:cxnSp macro="">
      <xdr:nvCxnSpPr>
        <xdr:cNvPr id="298" name="直線コネクタ 297"/>
        <xdr:cNvCxnSpPr/>
      </xdr:nvCxnSpPr>
      <xdr:spPr>
        <a:xfrm flipV="1">
          <a:off x="6972300" y="5993661"/>
          <a:ext cx="889000" cy="38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17261</xdr:rowOff>
    </xdr:from>
    <xdr:to>
      <xdr:col>41</xdr:col>
      <xdr:colOff>101600</xdr:colOff>
      <xdr:row>34</xdr:row>
      <xdr:rowOff>118861</xdr:rowOff>
    </xdr:to>
    <xdr:sp macro="" textlink="">
      <xdr:nvSpPr>
        <xdr:cNvPr id="299" name="フローチャート: 判断 298"/>
        <xdr:cNvSpPr/>
      </xdr:nvSpPr>
      <xdr:spPr>
        <a:xfrm>
          <a:off x="7810500" y="584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135388</xdr:rowOff>
    </xdr:from>
    <xdr:ext cx="599010" cy="259045"/>
    <xdr:sp macro="" textlink="">
      <xdr:nvSpPr>
        <xdr:cNvPr id="300" name="テキスト ボックス 299"/>
        <xdr:cNvSpPr txBox="1"/>
      </xdr:nvSpPr>
      <xdr:spPr>
        <a:xfrm>
          <a:off x="7561795" y="5621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159185</xdr:rowOff>
    </xdr:from>
    <xdr:to>
      <xdr:col>36</xdr:col>
      <xdr:colOff>165100</xdr:colOff>
      <xdr:row>37</xdr:row>
      <xdr:rowOff>89335</xdr:rowOff>
    </xdr:to>
    <xdr:sp macro="" textlink="">
      <xdr:nvSpPr>
        <xdr:cNvPr id="301" name="フローチャート: 判断 300"/>
        <xdr:cNvSpPr/>
      </xdr:nvSpPr>
      <xdr:spPr>
        <a:xfrm>
          <a:off x="6921500" y="633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80462</xdr:rowOff>
    </xdr:from>
    <xdr:ext cx="534377" cy="259045"/>
    <xdr:sp macro="" textlink="">
      <xdr:nvSpPr>
        <xdr:cNvPr id="302" name="テキスト ボックス 301"/>
        <xdr:cNvSpPr txBox="1"/>
      </xdr:nvSpPr>
      <xdr:spPr>
        <a:xfrm>
          <a:off x="6705111" y="642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41241</xdr:rowOff>
    </xdr:from>
    <xdr:to>
      <xdr:col>55</xdr:col>
      <xdr:colOff>50800</xdr:colOff>
      <xdr:row>37</xdr:row>
      <xdr:rowOff>142841</xdr:rowOff>
    </xdr:to>
    <xdr:sp macro="" textlink="">
      <xdr:nvSpPr>
        <xdr:cNvPr id="308" name="楕円 307"/>
        <xdr:cNvSpPr/>
      </xdr:nvSpPr>
      <xdr:spPr>
        <a:xfrm>
          <a:off x="10426700" y="6384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127618</xdr:rowOff>
    </xdr:from>
    <xdr:ext cx="534377" cy="259045"/>
    <xdr:sp macro="" textlink="">
      <xdr:nvSpPr>
        <xdr:cNvPr id="309" name="補助費等該当値テキスト"/>
        <xdr:cNvSpPr txBox="1"/>
      </xdr:nvSpPr>
      <xdr:spPr>
        <a:xfrm>
          <a:off x="10528300" y="629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38667</xdr:rowOff>
    </xdr:from>
    <xdr:to>
      <xdr:col>50</xdr:col>
      <xdr:colOff>165100</xdr:colOff>
      <xdr:row>37</xdr:row>
      <xdr:rowOff>140267</xdr:rowOff>
    </xdr:to>
    <xdr:sp macro="" textlink="">
      <xdr:nvSpPr>
        <xdr:cNvPr id="310" name="楕円 309"/>
        <xdr:cNvSpPr/>
      </xdr:nvSpPr>
      <xdr:spPr>
        <a:xfrm>
          <a:off x="9588500" y="638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131394</xdr:rowOff>
    </xdr:from>
    <xdr:ext cx="534377" cy="259045"/>
    <xdr:sp macro="" textlink="">
      <xdr:nvSpPr>
        <xdr:cNvPr id="311" name="テキスト ボックス 310"/>
        <xdr:cNvSpPr txBox="1"/>
      </xdr:nvSpPr>
      <xdr:spPr>
        <a:xfrm>
          <a:off x="9372111" y="647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71458</xdr:rowOff>
    </xdr:from>
    <xdr:to>
      <xdr:col>46</xdr:col>
      <xdr:colOff>38100</xdr:colOff>
      <xdr:row>38</xdr:row>
      <xdr:rowOff>1608</xdr:rowOff>
    </xdr:to>
    <xdr:sp macro="" textlink="">
      <xdr:nvSpPr>
        <xdr:cNvPr id="312" name="楕円 311"/>
        <xdr:cNvSpPr/>
      </xdr:nvSpPr>
      <xdr:spPr>
        <a:xfrm>
          <a:off x="8699500" y="641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164185</xdr:rowOff>
    </xdr:from>
    <xdr:ext cx="534377" cy="259045"/>
    <xdr:sp macro="" textlink="">
      <xdr:nvSpPr>
        <xdr:cNvPr id="313" name="テキスト ボックス 312"/>
        <xdr:cNvSpPr txBox="1"/>
      </xdr:nvSpPr>
      <xdr:spPr>
        <a:xfrm>
          <a:off x="8483111" y="650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113561</xdr:rowOff>
    </xdr:from>
    <xdr:to>
      <xdr:col>41</xdr:col>
      <xdr:colOff>101600</xdr:colOff>
      <xdr:row>35</xdr:row>
      <xdr:rowOff>43711</xdr:rowOff>
    </xdr:to>
    <xdr:sp macro="" textlink="">
      <xdr:nvSpPr>
        <xdr:cNvPr id="314" name="楕円 313"/>
        <xdr:cNvSpPr/>
      </xdr:nvSpPr>
      <xdr:spPr>
        <a:xfrm>
          <a:off x="7810500" y="594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34838</xdr:rowOff>
    </xdr:from>
    <xdr:ext cx="599010" cy="259045"/>
    <xdr:sp macro="" textlink="">
      <xdr:nvSpPr>
        <xdr:cNvPr id="315" name="テキスト ボックス 314"/>
        <xdr:cNvSpPr txBox="1"/>
      </xdr:nvSpPr>
      <xdr:spPr>
        <a:xfrm>
          <a:off x="7561795" y="6035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153863</xdr:rowOff>
    </xdr:from>
    <xdr:to>
      <xdr:col>36</xdr:col>
      <xdr:colOff>165100</xdr:colOff>
      <xdr:row>37</xdr:row>
      <xdr:rowOff>84013</xdr:rowOff>
    </xdr:to>
    <xdr:sp macro="" textlink="">
      <xdr:nvSpPr>
        <xdr:cNvPr id="316" name="楕円 315"/>
        <xdr:cNvSpPr/>
      </xdr:nvSpPr>
      <xdr:spPr>
        <a:xfrm>
          <a:off x="6921500" y="632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100540</xdr:rowOff>
    </xdr:from>
    <xdr:ext cx="534377" cy="259045"/>
    <xdr:sp macro="" textlink="">
      <xdr:nvSpPr>
        <xdr:cNvPr id="317" name="テキスト ボックス 316"/>
        <xdr:cNvSpPr txBox="1"/>
      </xdr:nvSpPr>
      <xdr:spPr>
        <a:xfrm>
          <a:off x="6705111" y="6101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139700</xdr:rowOff>
    </xdr:from>
    <xdr:to>
      <xdr:col>59</xdr:col>
      <xdr:colOff>50800</xdr:colOff>
      <xdr:row>59</xdr:row>
      <xdr:rowOff>139700</xdr:rowOff>
    </xdr:to>
    <xdr:cxnSp macro="">
      <xdr:nvCxnSpPr>
        <xdr:cNvPr id="328" name="直線コネクタ 327"/>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168927</xdr:rowOff>
    </xdr:from>
    <xdr:ext cx="248786" cy="259045"/>
    <xdr:sp macro="" textlink="">
      <xdr:nvSpPr>
        <xdr:cNvPr id="329" name="テキスト ボックス 328"/>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30" name="直線コネクタ 329"/>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54627</xdr:rowOff>
    </xdr:from>
    <xdr:ext cx="531299" cy="259045"/>
    <xdr:sp macro="" textlink="">
      <xdr:nvSpPr>
        <xdr:cNvPr id="331" name="テキスト ボックス 330"/>
        <xdr:cNvSpPr txBox="1"/>
      </xdr:nvSpPr>
      <xdr:spPr>
        <a:xfrm>
          <a:off x="6072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82550</xdr:rowOff>
    </xdr:from>
    <xdr:to>
      <xdr:col>59</xdr:col>
      <xdr:colOff>50800</xdr:colOff>
      <xdr:row>56</xdr:row>
      <xdr:rowOff>82550</xdr:rowOff>
    </xdr:to>
    <xdr:cxnSp macro="">
      <xdr:nvCxnSpPr>
        <xdr:cNvPr id="332" name="直線コネクタ 331"/>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111777</xdr:rowOff>
    </xdr:from>
    <xdr:ext cx="531299" cy="259045"/>
    <xdr:sp macro="" textlink="">
      <xdr:nvSpPr>
        <xdr:cNvPr id="333" name="テキスト ボックス 332"/>
        <xdr:cNvSpPr txBox="1"/>
      </xdr:nvSpPr>
      <xdr:spPr>
        <a:xfrm>
          <a:off x="6072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25400</xdr:rowOff>
    </xdr:from>
    <xdr:to>
      <xdr:col>59</xdr:col>
      <xdr:colOff>50800</xdr:colOff>
      <xdr:row>53</xdr:row>
      <xdr:rowOff>25400</xdr:rowOff>
    </xdr:to>
    <xdr:cxnSp macro="">
      <xdr:nvCxnSpPr>
        <xdr:cNvPr id="336" name="直線コネクタ 335"/>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54627</xdr:rowOff>
    </xdr:from>
    <xdr:ext cx="595419" cy="259045"/>
    <xdr:sp macro="" textlink="">
      <xdr:nvSpPr>
        <xdr:cNvPr id="337" name="テキスト ボックス 336"/>
        <xdr:cNvSpPr txBox="1"/>
      </xdr:nvSpPr>
      <xdr:spPr>
        <a:xfrm>
          <a:off x="6008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8" name="直線コネクタ 337"/>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9" name="テキスト ボックス 338"/>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49</xdr:row>
      <xdr:rowOff>139700</xdr:rowOff>
    </xdr:from>
    <xdr:to>
      <xdr:col>59</xdr:col>
      <xdr:colOff>50800</xdr:colOff>
      <xdr:row>49</xdr:row>
      <xdr:rowOff>139700</xdr:rowOff>
    </xdr:to>
    <xdr:cxnSp macro="">
      <xdr:nvCxnSpPr>
        <xdr:cNvPr id="340" name="直線コネクタ 339"/>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48</xdr:row>
      <xdr:rowOff>168927</xdr:rowOff>
    </xdr:from>
    <xdr:ext cx="595419" cy="259045"/>
    <xdr:sp macro="" textlink="">
      <xdr:nvSpPr>
        <xdr:cNvPr id="341" name="テキスト ボックス 340"/>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72530</xdr:rowOff>
    </xdr:from>
    <xdr:to>
      <xdr:col>54</xdr:col>
      <xdr:colOff>189865</xdr:colOff>
      <xdr:row>58</xdr:row>
      <xdr:rowOff>98514</xdr:rowOff>
    </xdr:to>
    <xdr:cxnSp macro="">
      <xdr:nvCxnSpPr>
        <xdr:cNvPr id="345" name="直線コネクタ 344"/>
        <xdr:cNvCxnSpPr/>
      </xdr:nvCxnSpPr>
      <xdr:spPr>
        <a:xfrm flipV="1">
          <a:off x="10475595" y="8645030"/>
          <a:ext cx="1270" cy="1397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102341</xdr:rowOff>
    </xdr:from>
    <xdr:ext cx="534377" cy="259045"/>
    <xdr:sp macro="" textlink="">
      <xdr:nvSpPr>
        <xdr:cNvPr id="346" name="普通建設事業費最小値テキスト"/>
        <xdr:cNvSpPr txBox="1"/>
      </xdr:nvSpPr>
      <xdr:spPr>
        <a:xfrm>
          <a:off x="10528300" y="1004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98514</xdr:rowOff>
    </xdr:from>
    <xdr:to>
      <xdr:col>55</xdr:col>
      <xdr:colOff>88900</xdr:colOff>
      <xdr:row>58</xdr:row>
      <xdr:rowOff>98514</xdr:rowOff>
    </xdr:to>
    <xdr:cxnSp macro="">
      <xdr:nvCxnSpPr>
        <xdr:cNvPr id="347" name="直線コネクタ 346"/>
        <xdr:cNvCxnSpPr/>
      </xdr:nvCxnSpPr>
      <xdr:spPr>
        <a:xfrm>
          <a:off x="10388600" y="1004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19207</xdr:rowOff>
    </xdr:from>
    <xdr:ext cx="599010" cy="259045"/>
    <xdr:sp macro="" textlink="">
      <xdr:nvSpPr>
        <xdr:cNvPr id="348" name="普通建設事業費最大値テキスト"/>
        <xdr:cNvSpPr txBox="1"/>
      </xdr:nvSpPr>
      <xdr:spPr>
        <a:xfrm>
          <a:off x="10528300" y="8420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72530</xdr:rowOff>
    </xdr:from>
    <xdr:to>
      <xdr:col>55</xdr:col>
      <xdr:colOff>88900</xdr:colOff>
      <xdr:row>50</xdr:row>
      <xdr:rowOff>72530</xdr:rowOff>
    </xdr:to>
    <xdr:cxnSp macro="">
      <xdr:nvCxnSpPr>
        <xdr:cNvPr id="349" name="直線コネクタ 348"/>
        <xdr:cNvCxnSpPr/>
      </xdr:nvCxnSpPr>
      <xdr:spPr>
        <a:xfrm>
          <a:off x="10388600" y="864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87999</xdr:rowOff>
    </xdr:from>
    <xdr:to>
      <xdr:col>55</xdr:col>
      <xdr:colOff>0</xdr:colOff>
      <xdr:row>58</xdr:row>
      <xdr:rowOff>98514</xdr:rowOff>
    </xdr:to>
    <xdr:cxnSp macro="">
      <xdr:nvCxnSpPr>
        <xdr:cNvPr id="350" name="直線コネクタ 349"/>
        <xdr:cNvCxnSpPr/>
      </xdr:nvCxnSpPr>
      <xdr:spPr>
        <a:xfrm>
          <a:off x="9639300" y="10032099"/>
          <a:ext cx="8382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36330</xdr:rowOff>
    </xdr:from>
    <xdr:ext cx="534377" cy="259045"/>
    <xdr:sp macro="" textlink="">
      <xdr:nvSpPr>
        <xdr:cNvPr id="351" name="普通建設事業費平均値テキスト"/>
        <xdr:cNvSpPr txBox="1"/>
      </xdr:nvSpPr>
      <xdr:spPr>
        <a:xfrm>
          <a:off x="10528300" y="94660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13453</xdr:rowOff>
    </xdr:from>
    <xdr:to>
      <xdr:col>55</xdr:col>
      <xdr:colOff>50800</xdr:colOff>
      <xdr:row>56</xdr:row>
      <xdr:rowOff>115053</xdr:rowOff>
    </xdr:to>
    <xdr:sp macro="" textlink="">
      <xdr:nvSpPr>
        <xdr:cNvPr id="352" name="フローチャート: 判断 351"/>
        <xdr:cNvSpPr/>
      </xdr:nvSpPr>
      <xdr:spPr>
        <a:xfrm>
          <a:off x="10426700" y="961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152292</xdr:rowOff>
    </xdr:from>
    <xdr:to>
      <xdr:col>50</xdr:col>
      <xdr:colOff>114300</xdr:colOff>
      <xdr:row>58</xdr:row>
      <xdr:rowOff>87999</xdr:rowOff>
    </xdr:to>
    <xdr:cxnSp macro="">
      <xdr:nvCxnSpPr>
        <xdr:cNvPr id="353" name="直線コネクタ 352"/>
        <xdr:cNvCxnSpPr/>
      </xdr:nvCxnSpPr>
      <xdr:spPr>
        <a:xfrm>
          <a:off x="8750300" y="9753492"/>
          <a:ext cx="889000" cy="27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148622</xdr:rowOff>
    </xdr:from>
    <xdr:to>
      <xdr:col>50</xdr:col>
      <xdr:colOff>165100</xdr:colOff>
      <xdr:row>57</xdr:row>
      <xdr:rowOff>78772</xdr:rowOff>
    </xdr:to>
    <xdr:sp macro="" textlink="">
      <xdr:nvSpPr>
        <xdr:cNvPr id="354" name="フローチャート: 判断 353"/>
        <xdr:cNvSpPr/>
      </xdr:nvSpPr>
      <xdr:spPr>
        <a:xfrm>
          <a:off x="9588500" y="97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95299</xdr:rowOff>
    </xdr:from>
    <xdr:ext cx="534377" cy="259045"/>
    <xdr:sp macro="" textlink="">
      <xdr:nvSpPr>
        <xdr:cNvPr id="355" name="テキスト ボックス 354"/>
        <xdr:cNvSpPr txBox="1"/>
      </xdr:nvSpPr>
      <xdr:spPr>
        <a:xfrm>
          <a:off x="9372111" y="952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152292</xdr:rowOff>
    </xdr:from>
    <xdr:to>
      <xdr:col>45</xdr:col>
      <xdr:colOff>177800</xdr:colOff>
      <xdr:row>57</xdr:row>
      <xdr:rowOff>873</xdr:rowOff>
    </xdr:to>
    <xdr:cxnSp macro="">
      <xdr:nvCxnSpPr>
        <xdr:cNvPr id="356" name="直線コネクタ 355"/>
        <xdr:cNvCxnSpPr/>
      </xdr:nvCxnSpPr>
      <xdr:spPr>
        <a:xfrm flipV="1">
          <a:off x="7861300" y="9753492"/>
          <a:ext cx="889000" cy="20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68126</xdr:rowOff>
    </xdr:from>
    <xdr:to>
      <xdr:col>46</xdr:col>
      <xdr:colOff>38100</xdr:colOff>
      <xdr:row>56</xdr:row>
      <xdr:rowOff>169726</xdr:rowOff>
    </xdr:to>
    <xdr:sp macro="" textlink="">
      <xdr:nvSpPr>
        <xdr:cNvPr id="357" name="フローチャート: 判断 356"/>
        <xdr:cNvSpPr/>
      </xdr:nvSpPr>
      <xdr:spPr>
        <a:xfrm>
          <a:off x="8699500" y="9669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14803</xdr:rowOff>
    </xdr:from>
    <xdr:ext cx="534377" cy="259045"/>
    <xdr:sp macro="" textlink="">
      <xdr:nvSpPr>
        <xdr:cNvPr id="358" name="テキスト ボックス 357"/>
        <xdr:cNvSpPr txBox="1"/>
      </xdr:nvSpPr>
      <xdr:spPr>
        <a:xfrm>
          <a:off x="8483111" y="944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132461</xdr:rowOff>
    </xdr:from>
    <xdr:to>
      <xdr:col>41</xdr:col>
      <xdr:colOff>50800</xdr:colOff>
      <xdr:row>57</xdr:row>
      <xdr:rowOff>873</xdr:rowOff>
    </xdr:to>
    <xdr:cxnSp macro="">
      <xdr:nvCxnSpPr>
        <xdr:cNvPr id="359" name="直線コネクタ 358"/>
        <xdr:cNvCxnSpPr/>
      </xdr:nvCxnSpPr>
      <xdr:spPr>
        <a:xfrm>
          <a:off x="6972300" y="9733661"/>
          <a:ext cx="889000" cy="39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89900</xdr:rowOff>
    </xdr:from>
    <xdr:to>
      <xdr:col>41</xdr:col>
      <xdr:colOff>101600</xdr:colOff>
      <xdr:row>57</xdr:row>
      <xdr:rowOff>20050</xdr:rowOff>
    </xdr:to>
    <xdr:sp macro="" textlink="">
      <xdr:nvSpPr>
        <xdr:cNvPr id="360" name="フローチャート: 判断 359"/>
        <xdr:cNvSpPr/>
      </xdr:nvSpPr>
      <xdr:spPr>
        <a:xfrm>
          <a:off x="7810500" y="969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36577</xdr:rowOff>
    </xdr:from>
    <xdr:ext cx="534377" cy="259045"/>
    <xdr:sp macro="" textlink="">
      <xdr:nvSpPr>
        <xdr:cNvPr id="361" name="テキスト ボックス 360"/>
        <xdr:cNvSpPr txBox="1"/>
      </xdr:nvSpPr>
      <xdr:spPr>
        <a:xfrm>
          <a:off x="7594111" y="946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40142</xdr:rowOff>
    </xdr:from>
    <xdr:to>
      <xdr:col>36</xdr:col>
      <xdr:colOff>165100</xdr:colOff>
      <xdr:row>56</xdr:row>
      <xdr:rowOff>141742</xdr:rowOff>
    </xdr:to>
    <xdr:sp macro="" textlink="">
      <xdr:nvSpPr>
        <xdr:cNvPr id="362" name="フローチャート: 判断 361"/>
        <xdr:cNvSpPr/>
      </xdr:nvSpPr>
      <xdr:spPr>
        <a:xfrm>
          <a:off x="6921500" y="964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158269</xdr:rowOff>
    </xdr:from>
    <xdr:ext cx="534377" cy="259045"/>
    <xdr:sp macro="" textlink="">
      <xdr:nvSpPr>
        <xdr:cNvPr id="363" name="テキスト ボックス 362"/>
        <xdr:cNvSpPr txBox="1"/>
      </xdr:nvSpPr>
      <xdr:spPr>
        <a:xfrm>
          <a:off x="6705111" y="9416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47714</xdr:rowOff>
    </xdr:from>
    <xdr:to>
      <xdr:col>55</xdr:col>
      <xdr:colOff>50800</xdr:colOff>
      <xdr:row>58</xdr:row>
      <xdr:rowOff>149314</xdr:rowOff>
    </xdr:to>
    <xdr:sp macro="" textlink="">
      <xdr:nvSpPr>
        <xdr:cNvPr id="369" name="楕円 368"/>
        <xdr:cNvSpPr/>
      </xdr:nvSpPr>
      <xdr:spPr>
        <a:xfrm>
          <a:off x="10426700" y="999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134091</xdr:rowOff>
    </xdr:from>
    <xdr:ext cx="534377" cy="259045"/>
    <xdr:sp macro="" textlink="">
      <xdr:nvSpPr>
        <xdr:cNvPr id="370" name="普通建設事業費該当値テキスト"/>
        <xdr:cNvSpPr txBox="1"/>
      </xdr:nvSpPr>
      <xdr:spPr>
        <a:xfrm>
          <a:off x="10528300" y="9906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37199</xdr:rowOff>
    </xdr:from>
    <xdr:to>
      <xdr:col>50</xdr:col>
      <xdr:colOff>165100</xdr:colOff>
      <xdr:row>58</xdr:row>
      <xdr:rowOff>138799</xdr:rowOff>
    </xdr:to>
    <xdr:sp macro="" textlink="">
      <xdr:nvSpPr>
        <xdr:cNvPr id="371" name="楕円 370"/>
        <xdr:cNvSpPr/>
      </xdr:nvSpPr>
      <xdr:spPr>
        <a:xfrm>
          <a:off x="9588500" y="998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129926</xdr:rowOff>
    </xdr:from>
    <xdr:ext cx="534377" cy="259045"/>
    <xdr:sp macro="" textlink="">
      <xdr:nvSpPr>
        <xdr:cNvPr id="372" name="テキスト ボックス 371"/>
        <xdr:cNvSpPr txBox="1"/>
      </xdr:nvSpPr>
      <xdr:spPr>
        <a:xfrm>
          <a:off x="9372111" y="1007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101492</xdr:rowOff>
    </xdr:from>
    <xdr:to>
      <xdr:col>46</xdr:col>
      <xdr:colOff>38100</xdr:colOff>
      <xdr:row>57</xdr:row>
      <xdr:rowOff>31642</xdr:rowOff>
    </xdr:to>
    <xdr:sp macro="" textlink="">
      <xdr:nvSpPr>
        <xdr:cNvPr id="373" name="楕円 372"/>
        <xdr:cNvSpPr/>
      </xdr:nvSpPr>
      <xdr:spPr>
        <a:xfrm>
          <a:off x="8699500" y="970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22769</xdr:rowOff>
    </xdr:from>
    <xdr:ext cx="534377" cy="259045"/>
    <xdr:sp macro="" textlink="">
      <xdr:nvSpPr>
        <xdr:cNvPr id="374" name="テキスト ボックス 373"/>
        <xdr:cNvSpPr txBox="1"/>
      </xdr:nvSpPr>
      <xdr:spPr>
        <a:xfrm>
          <a:off x="8483111" y="979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121523</xdr:rowOff>
    </xdr:from>
    <xdr:to>
      <xdr:col>41</xdr:col>
      <xdr:colOff>101600</xdr:colOff>
      <xdr:row>57</xdr:row>
      <xdr:rowOff>51673</xdr:rowOff>
    </xdr:to>
    <xdr:sp macro="" textlink="">
      <xdr:nvSpPr>
        <xdr:cNvPr id="375" name="楕円 374"/>
        <xdr:cNvSpPr/>
      </xdr:nvSpPr>
      <xdr:spPr>
        <a:xfrm>
          <a:off x="7810500" y="972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42800</xdr:rowOff>
    </xdr:from>
    <xdr:ext cx="534377" cy="259045"/>
    <xdr:sp macro="" textlink="">
      <xdr:nvSpPr>
        <xdr:cNvPr id="376" name="テキスト ボックス 375"/>
        <xdr:cNvSpPr txBox="1"/>
      </xdr:nvSpPr>
      <xdr:spPr>
        <a:xfrm>
          <a:off x="7594111" y="981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81661</xdr:rowOff>
    </xdr:from>
    <xdr:to>
      <xdr:col>36</xdr:col>
      <xdr:colOff>165100</xdr:colOff>
      <xdr:row>57</xdr:row>
      <xdr:rowOff>11811</xdr:rowOff>
    </xdr:to>
    <xdr:sp macro="" textlink="">
      <xdr:nvSpPr>
        <xdr:cNvPr id="377" name="楕円 376"/>
        <xdr:cNvSpPr/>
      </xdr:nvSpPr>
      <xdr:spPr>
        <a:xfrm>
          <a:off x="6921500" y="968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2938</xdr:rowOff>
    </xdr:from>
    <xdr:ext cx="534377" cy="259045"/>
    <xdr:sp macro="" textlink="">
      <xdr:nvSpPr>
        <xdr:cNvPr id="378" name="テキスト ボックス 377"/>
        <xdr:cNvSpPr txBox="1"/>
      </xdr:nvSpPr>
      <xdr:spPr>
        <a:xfrm>
          <a:off x="6705111" y="9775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8" name="テキスト ボックス 397"/>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73471</xdr:rowOff>
    </xdr:from>
    <xdr:to>
      <xdr:col>54</xdr:col>
      <xdr:colOff>189865</xdr:colOff>
      <xdr:row>79</xdr:row>
      <xdr:rowOff>98879</xdr:rowOff>
    </xdr:to>
    <xdr:cxnSp macro="">
      <xdr:nvCxnSpPr>
        <xdr:cNvPr id="404" name="直線コネクタ 403"/>
        <xdr:cNvCxnSpPr/>
      </xdr:nvCxnSpPr>
      <xdr:spPr>
        <a:xfrm flipV="1">
          <a:off x="10475595" y="12074971"/>
          <a:ext cx="1270" cy="1568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20148</xdr:rowOff>
    </xdr:from>
    <xdr:ext cx="599010" cy="259045"/>
    <xdr:sp macro="" textlink="">
      <xdr:nvSpPr>
        <xdr:cNvPr id="407" name="普通建設事業費 （ うち新規整備　）最大値テキスト"/>
        <xdr:cNvSpPr txBox="1"/>
      </xdr:nvSpPr>
      <xdr:spPr>
        <a:xfrm>
          <a:off x="10528300" y="11850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73471</xdr:rowOff>
    </xdr:from>
    <xdr:to>
      <xdr:col>55</xdr:col>
      <xdr:colOff>88900</xdr:colOff>
      <xdr:row>70</xdr:row>
      <xdr:rowOff>73471</xdr:rowOff>
    </xdr:to>
    <xdr:cxnSp macro="">
      <xdr:nvCxnSpPr>
        <xdr:cNvPr id="408" name="直線コネクタ 407"/>
        <xdr:cNvCxnSpPr/>
      </xdr:nvCxnSpPr>
      <xdr:spPr>
        <a:xfrm>
          <a:off x="10388600" y="12074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81299</xdr:rowOff>
    </xdr:from>
    <xdr:to>
      <xdr:col>55</xdr:col>
      <xdr:colOff>0</xdr:colOff>
      <xdr:row>79</xdr:row>
      <xdr:rowOff>85292</xdr:rowOff>
    </xdr:to>
    <xdr:cxnSp macro="">
      <xdr:nvCxnSpPr>
        <xdr:cNvPr id="409" name="直線コネクタ 408"/>
        <xdr:cNvCxnSpPr/>
      </xdr:nvCxnSpPr>
      <xdr:spPr>
        <a:xfrm>
          <a:off x="9639300" y="13625849"/>
          <a:ext cx="838200" cy="3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18758</xdr:rowOff>
    </xdr:from>
    <xdr:ext cx="534377" cy="259045"/>
    <xdr:sp macro="" textlink="">
      <xdr:nvSpPr>
        <xdr:cNvPr id="410" name="普通建設事業費 （ うち新規整備　）平均値テキスト"/>
        <xdr:cNvSpPr txBox="1"/>
      </xdr:nvSpPr>
      <xdr:spPr>
        <a:xfrm>
          <a:off x="10528300" y="13220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167331</xdr:rowOff>
    </xdr:from>
    <xdr:to>
      <xdr:col>55</xdr:col>
      <xdr:colOff>50800</xdr:colOff>
      <xdr:row>78</xdr:row>
      <xdr:rowOff>97481</xdr:rowOff>
    </xdr:to>
    <xdr:sp macro="" textlink="">
      <xdr:nvSpPr>
        <xdr:cNvPr id="411" name="フローチャート: 判断 410"/>
        <xdr:cNvSpPr/>
      </xdr:nvSpPr>
      <xdr:spPr>
        <a:xfrm>
          <a:off x="10426700" y="1336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81299</xdr:rowOff>
    </xdr:from>
    <xdr:to>
      <xdr:col>50</xdr:col>
      <xdr:colOff>114300</xdr:colOff>
      <xdr:row>79</xdr:row>
      <xdr:rowOff>98541</xdr:rowOff>
    </xdr:to>
    <xdr:cxnSp macro="">
      <xdr:nvCxnSpPr>
        <xdr:cNvPr id="412" name="直線コネクタ 411"/>
        <xdr:cNvCxnSpPr/>
      </xdr:nvCxnSpPr>
      <xdr:spPr>
        <a:xfrm flipV="1">
          <a:off x="8750300" y="13625849"/>
          <a:ext cx="889000" cy="17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98709</xdr:rowOff>
    </xdr:from>
    <xdr:to>
      <xdr:col>50</xdr:col>
      <xdr:colOff>165100</xdr:colOff>
      <xdr:row>79</xdr:row>
      <xdr:rowOff>28859</xdr:rowOff>
    </xdr:to>
    <xdr:sp macro="" textlink="">
      <xdr:nvSpPr>
        <xdr:cNvPr id="413" name="フローチャート: 判断 412"/>
        <xdr:cNvSpPr/>
      </xdr:nvSpPr>
      <xdr:spPr>
        <a:xfrm>
          <a:off x="9588500" y="13471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45386</xdr:rowOff>
    </xdr:from>
    <xdr:ext cx="534377" cy="259045"/>
    <xdr:sp macro="" textlink="">
      <xdr:nvSpPr>
        <xdr:cNvPr id="414" name="テキスト ボックス 413"/>
        <xdr:cNvSpPr txBox="1"/>
      </xdr:nvSpPr>
      <xdr:spPr>
        <a:xfrm>
          <a:off x="9372111" y="13247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96517</xdr:rowOff>
    </xdr:from>
    <xdr:to>
      <xdr:col>45</xdr:col>
      <xdr:colOff>177800</xdr:colOff>
      <xdr:row>79</xdr:row>
      <xdr:rowOff>98541</xdr:rowOff>
    </xdr:to>
    <xdr:cxnSp macro="">
      <xdr:nvCxnSpPr>
        <xdr:cNvPr id="415" name="直線コネクタ 414"/>
        <xdr:cNvCxnSpPr/>
      </xdr:nvCxnSpPr>
      <xdr:spPr>
        <a:xfrm>
          <a:off x="7861300" y="13641067"/>
          <a:ext cx="889000" cy="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67455</xdr:rowOff>
    </xdr:from>
    <xdr:to>
      <xdr:col>46</xdr:col>
      <xdr:colOff>38100</xdr:colOff>
      <xdr:row>78</xdr:row>
      <xdr:rowOff>169055</xdr:rowOff>
    </xdr:to>
    <xdr:sp macro="" textlink="">
      <xdr:nvSpPr>
        <xdr:cNvPr id="416" name="フローチャート: 判断 415"/>
        <xdr:cNvSpPr/>
      </xdr:nvSpPr>
      <xdr:spPr>
        <a:xfrm>
          <a:off x="8699500" y="1344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14132</xdr:rowOff>
    </xdr:from>
    <xdr:ext cx="534377" cy="259045"/>
    <xdr:sp macro="" textlink="">
      <xdr:nvSpPr>
        <xdr:cNvPr id="417" name="テキスト ボックス 416"/>
        <xdr:cNvSpPr txBox="1"/>
      </xdr:nvSpPr>
      <xdr:spPr>
        <a:xfrm>
          <a:off x="8483111" y="13215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1941</xdr:rowOff>
    </xdr:from>
    <xdr:to>
      <xdr:col>41</xdr:col>
      <xdr:colOff>50800</xdr:colOff>
      <xdr:row>79</xdr:row>
      <xdr:rowOff>96517</xdr:rowOff>
    </xdr:to>
    <xdr:cxnSp macro="">
      <xdr:nvCxnSpPr>
        <xdr:cNvPr id="418" name="直線コネクタ 417"/>
        <xdr:cNvCxnSpPr/>
      </xdr:nvCxnSpPr>
      <xdr:spPr>
        <a:xfrm>
          <a:off x="6972300" y="13375041"/>
          <a:ext cx="889000" cy="266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76882</xdr:rowOff>
    </xdr:from>
    <xdr:to>
      <xdr:col>41</xdr:col>
      <xdr:colOff>101600</xdr:colOff>
      <xdr:row>79</xdr:row>
      <xdr:rowOff>7032</xdr:rowOff>
    </xdr:to>
    <xdr:sp macro="" textlink="">
      <xdr:nvSpPr>
        <xdr:cNvPr id="419" name="フローチャート: 判断 418"/>
        <xdr:cNvSpPr/>
      </xdr:nvSpPr>
      <xdr:spPr>
        <a:xfrm>
          <a:off x="7810500" y="1344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23559</xdr:rowOff>
    </xdr:from>
    <xdr:ext cx="534377" cy="259045"/>
    <xdr:sp macro="" textlink="">
      <xdr:nvSpPr>
        <xdr:cNvPr id="420" name="テキスト ボックス 419"/>
        <xdr:cNvSpPr txBox="1"/>
      </xdr:nvSpPr>
      <xdr:spPr>
        <a:xfrm>
          <a:off x="7594111" y="1322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45684</xdr:rowOff>
    </xdr:from>
    <xdr:to>
      <xdr:col>36</xdr:col>
      <xdr:colOff>165100</xdr:colOff>
      <xdr:row>78</xdr:row>
      <xdr:rowOff>147284</xdr:rowOff>
    </xdr:to>
    <xdr:sp macro="" textlink="">
      <xdr:nvSpPr>
        <xdr:cNvPr id="421" name="フローチャート: 判断 420"/>
        <xdr:cNvSpPr/>
      </xdr:nvSpPr>
      <xdr:spPr>
        <a:xfrm>
          <a:off x="6921500" y="1341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138411</xdr:rowOff>
    </xdr:from>
    <xdr:ext cx="534377" cy="259045"/>
    <xdr:sp macro="" textlink="">
      <xdr:nvSpPr>
        <xdr:cNvPr id="422" name="テキスト ボックス 421"/>
        <xdr:cNvSpPr txBox="1"/>
      </xdr:nvSpPr>
      <xdr:spPr>
        <a:xfrm>
          <a:off x="6705111" y="13511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34492</xdr:rowOff>
    </xdr:from>
    <xdr:to>
      <xdr:col>55</xdr:col>
      <xdr:colOff>50800</xdr:colOff>
      <xdr:row>79</xdr:row>
      <xdr:rowOff>136092</xdr:rowOff>
    </xdr:to>
    <xdr:sp macro="" textlink="">
      <xdr:nvSpPr>
        <xdr:cNvPr id="428" name="楕円 427"/>
        <xdr:cNvSpPr/>
      </xdr:nvSpPr>
      <xdr:spPr>
        <a:xfrm>
          <a:off x="10426700" y="1357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120869</xdr:rowOff>
    </xdr:from>
    <xdr:ext cx="469744" cy="259045"/>
    <xdr:sp macro="" textlink="">
      <xdr:nvSpPr>
        <xdr:cNvPr id="429" name="普通建設事業費 （ うち新規整備　）該当値テキスト"/>
        <xdr:cNvSpPr txBox="1"/>
      </xdr:nvSpPr>
      <xdr:spPr>
        <a:xfrm>
          <a:off x="10528300" y="13493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30499</xdr:rowOff>
    </xdr:from>
    <xdr:to>
      <xdr:col>50</xdr:col>
      <xdr:colOff>165100</xdr:colOff>
      <xdr:row>79</xdr:row>
      <xdr:rowOff>132099</xdr:rowOff>
    </xdr:to>
    <xdr:sp macro="" textlink="">
      <xdr:nvSpPr>
        <xdr:cNvPr id="430" name="楕円 429"/>
        <xdr:cNvSpPr/>
      </xdr:nvSpPr>
      <xdr:spPr>
        <a:xfrm>
          <a:off x="9588500" y="1357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123226</xdr:rowOff>
    </xdr:from>
    <xdr:ext cx="469744" cy="259045"/>
    <xdr:sp macro="" textlink="">
      <xdr:nvSpPr>
        <xdr:cNvPr id="431" name="テキスト ボックス 430"/>
        <xdr:cNvSpPr txBox="1"/>
      </xdr:nvSpPr>
      <xdr:spPr>
        <a:xfrm>
          <a:off x="9404428" y="13667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47741</xdr:rowOff>
    </xdr:from>
    <xdr:to>
      <xdr:col>46</xdr:col>
      <xdr:colOff>38100</xdr:colOff>
      <xdr:row>79</xdr:row>
      <xdr:rowOff>149341</xdr:rowOff>
    </xdr:to>
    <xdr:sp macro="" textlink="">
      <xdr:nvSpPr>
        <xdr:cNvPr id="432" name="楕円 431"/>
        <xdr:cNvSpPr/>
      </xdr:nvSpPr>
      <xdr:spPr>
        <a:xfrm>
          <a:off x="8699500" y="1359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79</xdr:row>
      <xdr:rowOff>140468</xdr:rowOff>
    </xdr:from>
    <xdr:ext cx="313932" cy="259045"/>
    <xdr:sp macro="" textlink="">
      <xdr:nvSpPr>
        <xdr:cNvPr id="433" name="テキスト ボックス 432"/>
        <xdr:cNvSpPr txBox="1"/>
      </xdr:nvSpPr>
      <xdr:spPr>
        <a:xfrm>
          <a:off x="8593333" y="136850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45717</xdr:rowOff>
    </xdr:from>
    <xdr:to>
      <xdr:col>41</xdr:col>
      <xdr:colOff>101600</xdr:colOff>
      <xdr:row>79</xdr:row>
      <xdr:rowOff>147317</xdr:rowOff>
    </xdr:to>
    <xdr:sp macro="" textlink="">
      <xdr:nvSpPr>
        <xdr:cNvPr id="434" name="楕円 433"/>
        <xdr:cNvSpPr/>
      </xdr:nvSpPr>
      <xdr:spPr>
        <a:xfrm>
          <a:off x="7810500" y="1359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138444</xdr:rowOff>
    </xdr:from>
    <xdr:ext cx="378565" cy="259045"/>
    <xdr:sp macro="" textlink="">
      <xdr:nvSpPr>
        <xdr:cNvPr id="435" name="テキスト ボックス 434"/>
        <xdr:cNvSpPr txBox="1"/>
      </xdr:nvSpPr>
      <xdr:spPr>
        <a:xfrm>
          <a:off x="7672017" y="136829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122591</xdr:rowOff>
    </xdr:from>
    <xdr:to>
      <xdr:col>36</xdr:col>
      <xdr:colOff>165100</xdr:colOff>
      <xdr:row>78</xdr:row>
      <xdr:rowOff>52741</xdr:rowOff>
    </xdr:to>
    <xdr:sp macro="" textlink="">
      <xdr:nvSpPr>
        <xdr:cNvPr id="436" name="楕円 435"/>
        <xdr:cNvSpPr/>
      </xdr:nvSpPr>
      <xdr:spPr>
        <a:xfrm>
          <a:off x="6921500" y="1332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69268</xdr:rowOff>
    </xdr:from>
    <xdr:ext cx="534377" cy="259045"/>
    <xdr:sp macro="" textlink="">
      <xdr:nvSpPr>
        <xdr:cNvPr id="437" name="テキスト ボックス 436"/>
        <xdr:cNvSpPr txBox="1"/>
      </xdr:nvSpPr>
      <xdr:spPr>
        <a:xfrm>
          <a:off x="6705111" y="1309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7" name="テキスト ボックス 456"/>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27098</xdr:rowOff>
    </xdr:from>
    <xdr:to>
      <xdr:col>54</xdr:col>
      <xdr:colOff>189865</xdr:colOff>
      <xdr:row>99</xdr:row>
      <xdr:rowOff>98879</xdr:rowOff>
    </xdr:to>
    <xdr:cxnSp macro="">
      <xdr:nvCxnSpPr>
        <xdr:cNvPr id="463" name="直線コネクタ 462"/>
        <xdr:cNvCxnSpPr/>
      </xdr:nvCxnSpPr>
      <xdr:spPr>
        <a:xfrm flipV="1">
          <a:off x="10475595" y="15629048"/>
          <a:ext cx="1270" cy="1443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102706</xdr:rowOff>
    </xdr:from>
    <xdr:ext cx="249299" cy="259045"/>
    <xdr:sp macro="" textlink="">
      <xdr:nvSpPr>
        <xdr:cNvPr id="464" name="普通建設事業費 （ うち更新整備　）最小値テキスト"/>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98879</xdr:rowOff>
    </xdr:from>
    <xdr:to>
      <xdr:col>55</xdr:col>
      <xdr:colOff>88900</xdr:colOff>
      <xdr:row>99</xdr:row>
      <xdr:rowOff>98879</xdr:rowOff>
    </xdr:to>
    <xdr:cxnSp macro="">
      <xdr:nvCxnSpPr>
        <xdr:cNvPr id="465" name="直線コネクタ 464"/>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145225</xdr:rowOff>
    </xdr:from>
    <xdr:ext cx="599010" cy="259045"/>
    <xdr:sp macro="" textlink="">
      <xdr:nvSpPr>
        <xdr:cNvPr id="466" name="普通建設事業費 （ うち更新整備　）最大値テキスト"/>
        <xdr:cNvSpPr txBox="1"/>
      </xdr:nvSpPr>
      <xdr:spPr>
        <a:xfrm>
          <a:off x="10528300" y="15404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27098</xdr:rowOff>
    </xdr:from>
    <xdr:to>
      <xdr:col>55</xdr:col>
      <xdr:colOff>88900</xdr:colOff>
      <xdr:row>91</xdr:row>
      <xdr:rowOff>27098</xdr:rowOff>
    </xdr:to>
    <xdr:cxnSp macro="">
      <xdr:nvCxnSpPr>
        <xdr:cNvPr id="467" name="直線コネクタ 466"/>
        <xdr:cNvCxnSpPr/>
      </xdr:nvCxnSpPr>
      <xdr:spPr>
        <a:xfrm>
          <a:off x="10388600" y="15629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68290</xdr:rowOff>
    </xdr:from>
    <xdr:to>
      <xdr:col>55</xdr:col>
      <xdr:colOff>0</xdr:colOff>
      <xdr:row>98</xdr:row>
      <xdr:rowOff>148158</xdr:rowOff>
    </xdr:to>
    <xdr:cxnSp macro="">
      <xdr:nvCxnSpPr>
        <xdr:cNvPr id="468" name="直線コネクタ 467"/>
        <xdr:cNvCxnSpPr/>
      </xdr:nvCxnSpPr>
      <xdr:spPr>
        <a:xfrm>
          <a:off x="9639300" y="16870390"/>
          <a:ext cx="838200" cy="7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65437</xdr:rowOff>
    </xdr:from>
    <xdr:ext cx="534377" cy="259045"/>
    <xdr:sp macro="" textlink="">
      <xdr:nvSpPr>
        <xdr:cNvPr id="469" name="普通建設事業費 （ うち更新整備　）平均値テキスト"/>
        <xdr:cNvSpPr txBox="1"/>
      </xdr:nvSpPr>
      <xdr:spPr>
        <a:xfrm>
          <a:off x="10528300" y="165246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42560</xdr:rowOff>
    </xdr:from>
    <xdr:to>
      <xdr:col>55</xdr:col>
      <xdr:colOff>50800</xdr:colOff>
      <xdr:row>97</xdr:row>
      <xdr:rowOff>144160</xdr:rowOff>
    </xdr:to>
    <xdr:sp macro="" textlink="">
      <xdr:nvSpPr>
        <xdr:cNvPr id="470" name="フローチャート: 判断 469"/>
        <xdr:cNvSpPr/>
      </xdr:nvSpPr>
      <xdr:spPr>
        <a:xfrm>
          <a:off x="10426700" y="16673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30015</xdr:rowOff>
    </xdr:from>
    <xdr:to>
      <xdr:col>50</xdr:col>
      <xdr:colOff>114300</xdr:colOff>
      <xdr:row>98</xdr:row>
      <xdr:rowOff>68290</xdr:rowOff>
    </xdr:to>
    <xdr:cxnSp macro="">
      <xdr:nvCxnSpPr>
        <xdr:cNvPr id="471" name="直線コネクタ 470"/>
        <xdr:cNvCxnSpPr/>
      </xdr:nvCxnSpPr>
      <xdr:spPr>
        <a:xfrm>
          <a:off x="8750300" y="16660665"/>
          <a:ext cx="889000" cy="209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84644</xdr:rowOff>
    </xdr:from>
    <xdr:to>
      <xdr:col>50</xdr:col>
      <xdr:colOff>165100</xdr:colOff>
      <xdr:row>98</xdr:row>
      <xdr:rowOff>14794</xdr:rowOff>
    </xdr:to>
    <xdr:sp macro="" textlink="">
      <xdr:nvSpPr>
        <xdr:cNvPr id="472" name="フローチャート: 判断 471"/>
        <xdr:cNvSpPr/>
      </xdr:nvSpPr>
      <xdr:spPr>
        <a:xfrm>
          <a:off x="9588500" y="1671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31321</xdr:rowOff>
    </xdr:from>
    <xdr:ext cx="534377" cy="259045"/>
    <xdr:sp macro="" textlink="">
      <xdr:nvSpPr>
        <xdr:cNvPr id="473" name="テキスト ボックス 472"/>
        <xdr:cNvSpPr txBox="1"/>
      </xdr:nvSpPr>
      <xdr:spPr>
        <a:xfrm>
          <a:off x="9372111" y="1649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130088</xdr:rowOff>
    </xdr:from>
    <xdr:to>
      <xdr:col>45</xdr:col>
      <xdr:colOff>177800</xdr:colOff>
      <xdr:row>97</xdr:row>
      <xdr:rowOff>30015</xdr:rowOff>
    </xdr:to>
    <xdr:cxnSp macro="">
      <xdr:nvCxnSpPr>
        <xdr:cNvPr id="474" name="直線コネクタ 473"/>
        <xdr:cNvCxnSpPr/>
      </xdr:nvCxnSpPr>
      <xdr:spPr>
        <a:xfrm>
          <a:off x="7861300" y="16589288"/>
          <a:ext cx="889000" cy="7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33231</xdr:rowOff>
    </xdr:from>
    <xdr:to>
      <xdr:col>46</xdr:col>
      <xdr:colOff>38100</xdr:colOff>
      <xdr:row>97</xdr:row>
      <xdr:rowOff>134831</xdr:rowOff>
    </xdr:to>
    <xdr:sp macro="" textlink="">
      <xdr:nvSpPr>
        <xdr:cNvPr id="475" name="フローチャート: 判断 474"/>
        <xdr:cNvSpPr/>
      </xdr:nvSpPr>
      <xdr:spPr>
        <a:xfrm>
          <a:off x="8699500" y="1666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125958</xdr:rowOff>
    </xdr:from>
    <xdr:ext cx="534377" cy="259045"/>
    <xdr:sp macro="" textlink="">
      <xdr:nvSpPr>
        <xdr:cNvPr id="476" name="テキスト ボックス 475"/>
        <xdr:cNvSpPr txBox="1"/>
      </xdr:nvSpPr>
      <xdr:spPr>
        <a:xfrm>
          <a:off x="8483111" y="16756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130088</xdr:rowOff>
    </xdr:from>
    <xdr:to>
      <xdr:col>41</xdr:col>
      <xdr:colOff>50800</xdr:colOff>
      <xdr:row>97</xdr:row>
      <xdr:rowOff>127595</xdr:rowOff>
    </xdr:to>
    <xdr:cxnSp macro="">
      <xdr:nvCxnSpPr>
        <xdr:cNvPr id="477" name="直線コネクタ 476"/>
        <xdr:cNvCxnSpPr/>
      </xdr:nvCxnSpPr>
      <xdr:spPr>
        <a:xfrm flipV="1">
          <a:off x="6972300" y="16589288"/>
          <a:ext cx="889000" cy="16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64047</xdr:rowOff>
    </xdr:from>
    <xdr:to>
      <xdr:col>41</xdr:col>
      <xdr:colOff>101600</xdr:colOff>
      <xdr:row>97</xdr:row>
      <xdr:rowOff>165647</xdr:rowOff>
    </xdr:to>
    <xdr:sp macro="" textlink="">
      <xdr:nvSpPr>
        <xdr:cNvPr id="478" name="フローチャート: 判断 477"/>
        <xdr:cNvSpPr/>
      </xdr:nvSpPr>
      <xdr:spPr>
        <a:xfrm>
          <a:off x="7810500" y="1669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156774</xdr:rowOff>
    </xdr:from>
    <xdr:ext cx="534377" cy="259045"/>
    <xdr:sp macro="" textlink="">
      <xdr:nvSpPr>
        <xdr:cNvPr id="479" name="テキスト ボックス 478"/>
        <xdr:cNvSpPr txBox="1"/>
      </xdr:nvSpPr>
      <xdr:spPr>
        <a:xfrm>
          <a:off x="7594111" y="1678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37117</xdr:rowOff>
    </xdr:from>
    <xdr:to>
      <xdr:col>36</xdr:col>
      <xdr:colOff>165100</xdr:colOff>
      <xdr:row>97</xdr:row>
      <xdr:rowOff>138717</xdr:rowOff>
    </xdr:to>
    <xdr:sp macro="" textlink="">
      <xdr:nvSpPr>
        <xdr:cNvPr id="480" name="フローチャート: 判断 479"/>
        <xdr:cNvSpPr/>
      </xdr:nvSpPr>
      <xdr:spPr>
        <a:xfrm>
          <a:off x="6921500" y="1666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155244</xdr:rowOff>
    </xdr:from>
    <xdr:ext cx="534377" cy="259045"/>
    <xdr:sp macro="" textlink="">
      <xdr:nvSpPr>
        <xdr:cNvPr id="481" name="テキスト ボックス 480"/>
        <xdr:cNvSpPr txBox="1"/>
      </xdr:nvSpPr>
      <xdr:spPr>
        <a:xfrm>
          <a:off x="6705111" y="1644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97358</xdr:rowOff>
    </xdr:from>
    <xdr:to>
      <xdr:col>55</xdr:col>
      <xdr:colOff>50800</xdr:colOff>
      <xdr:row>99</xdr:row>
      <xdr:rowOff>27508</xdr:rowOff>
    </xdr:to>
    <xdr:sp macro="" textlink="">
      <xdr:nvSpPr>
        <xdr:cNvPr id="487" name="楕円 486"/>
        <xdr:cNvSpPr/>
      </xdr:nvSpPr>
      <xdr:spPr>
        <a:xfrm>
          <a:off x="10426700" y="1689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12285</xdr:rowOff>
    </xdr:from>
    <xdr:ext cx="534377" cy="259045"/>
    <xdr:sp macro="" textlink="">
      <xdr:nvSpPr>
        <xdr:cNvPr id="488" name="普通建設事業費 （ うち更新整備　）該当値テキスト"/>
        <xdr:cNvSpPr txBox="1"/>
      </xdr:nvSpPr>
      <xdr:spPr>
        <a:xfrm>
          <a:off x="10528300" y="16814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17490</xdr:rowOff>
    </xdr:from>
    <xdr:to>
      <xdr:col>50</xdr:col>
      <xdr:colOff>165100</xdr:colOff>
      <xdr:row>98</xdr:row>
      <xdr:rowOff>119090</xdr:rowOff>
    </xdr:to>
    <xdr:sp macro="" textlink="">
      <xdr:nvSpPr>
        <xdr:cNvPr id="489" name="楕円 488"/>
        <xdr:cNvSpPr/>
      </xdr:nvSpPr>
      <xdr:spPr>
        <a:xfrm>
          <a:off x="9588500" y="1681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110217</xdr:rowOff>
    </xdr:from>
    <xdr:ext cx="534377" cy="259045"/>
    <xdr:sp macro="" textlink="">
      <xdr:nvSpPr>
        <xdr:cNvPr id="490" name="テキスト ボックス 489"/>
        <xdr:cNvSpPr txBox="1"/>
      </xdr:nvSpPr>
      <xdr:spPr>
        <a:xfrm>
          <a:off x="9372111" y="1691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150665</xdr:rowOff>
    </xdr:from>
    <xdr:to>
      <xdr:col>46</xdr:col>
      <xdr:colOff>38100</xdr:colOff>
      <xdr:row>97</xdr:row>
      <xdr:rowOff>80815</xdr:rowOff>
    </xdr:to>
    <xdr:sp macro="" textlink="">
      <xdr:nvSpPr>
        <xdr:cNvPr id="491" name="楕円 490"/>
        <xdr:cNvSpPr/>
      </xdr:nvSpPr>
      <xdr:spPr>
        <a:xfrm>
          <a:off x="8699500" y="1660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97342</xdr:rowOff>
    </xdr:from>
    <xdr:ext cx="534377" cy="259045"/>
    <xdr:sp macro="" textlink="">
      <xdr:nvSpPr>
        <xdr:cNvPr id="492" name="テキスト ボックス 491"/>
        <xdr:cNvSpPr txBox="1"/>
      </xdr:nvSpPr>
      <xdr:spPr>
        <a:xfrm>
          <a:off x="8483111" y="1638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79288</xdr:rowOff>
    </xdr:from>
    <xdr:to>
      <xdr:col>41</xdr:col>
      <xdr:colOff>101600</xdr:colOff>
      <xdr:row>97</xdr:row>
      <xdr:rowOff>9438</xdr:rowOff>
    </xdr:to>
    <xdr:sp macro="" textlink="">
      <xdr:nvSpPr>
        <xdr:cNvPr id="493" name="楕円 492"/>
        <xdr:cNvSpPr/>
      </xdr:nvSpPr>
      <xdr:spPr>
        <a:xfrm>
          <a:off x="7810500" y="1653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25965</xdr:rowOff>
    </xdr:from>
    <xdr:ext cx="534377" cy="259045"/>
    <xdr:sp macro="" textlink="">
      <xdr:nvSpPr>
        <xdr:cNvPr id="494" name="テキスト ボックス 493"/>
        <xdr:cNvSpPr txBox="1"/>
      </xdr:nvSpPr>
      <xdr:spPr>
        <a:xfrm>
          <a:off x="7594111" y="16313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76795</xdr:rowOff>
    </xdr:from>
    <xdr:to>
      <xdr:col>36</xdr:col>
      <xdr:colOff>165100</xdr:colOff>
      <xdr:row>98</xdr:row>
      <xdr:rowOff>6945</xdr:rowOff>
    </xdr:to>
    <xdr:sp macro="" textlink="">
      <xdr:nvSpPr>
        <xdr:cNvPr id="495" name="楕円 494"/>
        <xdr:cNvSpPr/>
      </xdr:nvSpPr>
      <xdr:spPr>
        <a:xfrm>
          <a:off x="6921500" y="1670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169522</xdr:rowOff>
    </xdr:from>
    <xdr:ext cx="534377" cy="259045"/>
    <xdr:sp macro="" textlink="">
      <xdr:nvSpPr>
        <xdr:cNvPr id="496" name="テキスト ボックス 495"/>
        <xdr:cNvSpPr txBox="1"/>
      </xdr:nvSpPr>
      <xdr:spPr>
        <a:xfrm>
          <a:off x="6705111" y="1680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7" name="直線コネクタ 506"/>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8" name="テキスト ボックス 507"/>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9" name="直線コネクタ 508"/>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0" name="テキスト ボックス 509"/>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1" name="直線コネクタ 510"/>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2" name="テキスト ボックス 511"/>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3" name="直線コネクタ 512"/>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4" name="テキスト ボックス 513"/>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5" name="直線コネクタ 514"/>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6" name="テキスト ボックス 515"/>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7" name="直線コネクタ 516"/>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8" name="テキスト ボックス 517"/>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43721</xdr:rowOff>
    </xdr:from>
    <xdr:to>
      <xdr:col>85</xdr:col>
      <xdr:colOff>126364</xdr:colOff>
      <xdr:row>39</xdr:row>
      <xdr:rowOff>98878</xdr:rowOff>
    </xdr:to>
    <xdr:cxnSp macro="">
      <xdr:nvCxnSpPr>
        <xdr:cNvPr id="522" name="直線コネクタ 521"/>
        <xdr:cNvCxnSpPr/>
      </xdr:nvCxnSpPr>
      <xdr:spPr>
        <a:xfrm flipV="1">
          <a:off x="16317595" y="5358671"/>
          <a:ext cx="1269" cy="1426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104356</xdr:rowOff>
    </xdr:from>
    <xdr:ext cx="249299" cy="259045"/>
    <xdr:sp macro="" textlink="">
      <xdr:nvSpPr>
        <xdr:cNvPr id="523" name="災害復旧事業費最小値テキスト"/>
        <xdr:cNvSpPr txBox="1"/>
      </xdr:nvSpPr>
      <xdr:spPr>
        <a:xfrm>
          <a:off x="16370300" y="67909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4" name="直線コネクタ 523"/>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161848</xdr:rowOff>
    </xdr:from>
    <xdr:ext cx="534377" cy="259045"/>
    <xdr:sp macro="" textlink="">
      <xdr:nvSpPr>
        <xdr:cNvPr id="525" name="災害復旧事業費最大値テキスト"/>
        <xdr:cNvSpPr txBox="1"/>
      </xdr:nvSpPr>
      <xdr:spPr>
        <a:xfrm>
          <a:off x="16370300" y="513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43721</xdr:rowOff>
    </xdr:from>
    <xdr:to>
      <xdr:col>86</xdr:col>
      <xdr:colOff>25400</xdr:colOff>
      <xdr:row>31</xdr:row>
      <xdr:rowOff>43721</xdr:rowOff>
    </xdr:to>
    <xdr:cxnSp macro="">
      <xdr:nvCxnSpPr>
        <xdr:cNvPr id="526" name="直線コネクタ 525"/>
        <xdr:cNvCxnSpPr/>
      </xdr:nvCxnSpPr>
      <xdr:spPr>
        <a:xfrm>
          <a:off x="16230600" y="5358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7" name="直線コネクタ 526"/>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21807</xdr:rowOff>
    </xdr:from>
    <xdr:ext cx="469744" cy="259045"/>
    <xdr:sp macro="" textlink="">
      <xdr:nvSpPr>
        <xdr:cNvPr id="528" name="災害復旧事業費平均値テキスト"/>
        <xdr:cNvSpPr txBox="1"/>
      </xdr:nvSpPr>
      <xdr:spPr>
        <a:xfrm>
          <a:off x="16370300" y="6536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170380</xdr:rowOff>
    </xdr:from>
    <xdr:to>
      <xdr:col>85</xdr:col>
      <xdr:colOff>177800</xdr:colOff>
      <xdr:row>39</xdr:row>
      <xdr:rowOff>100530</xdr:rowOff>
    </xdr:to>
    <xdr:sp macro="" textlink="">
      <xdr:nvSpPr>
        <xdr:cNvPr id="529" name="フローチャート: 判断 528"/>
        <xdr:cNvSpPr/>
      </xdr:nvSpPr>
      <xdr:spPr>
        <a:xfrm>
          <a:off x="16268700" y="668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30" name="直線コネクタ 529"/>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4514</xdr:rowOff>
    </xdr:from>
    <xdr:to>
      <xdr:col>81</xdr:col>
      <xdr:colOff>101600</xdr:colOff>
      <xdr:row>39</xdr:row>
      <xdr:rowOff>106114</xdr:rowOff>
    </xdr:to>
    <xdr:sp macro="" textlink="">
      <xdr:nvSpPr>
        <xdr:cNvPr id="531" name="フローチャート: 判断 530"/>
        <xdr:cNvSpPr/>
      </xdr:nvSpPr>
      <xdr:spPr>
        <a:xfrm>
          <a:off x="15430500" y="66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122641</xdr:rowOff>
    </xdr:from>
    <xdr:ext cx="469744" cy="259045"/>
    <xdr:sp macro="" textlink="">
      <xdr:nvSpPr>
        <xdr:cNvPr id="532" name="テキスト ボックス 531"/>
        <xdr:cNvSpPr txBox="1"/>
      </xdr:nvSpPr>
      <xdr:spPr>
        <a:xfrm>
          <a:off x="15246428" y="646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82370</xdr:rowOff>
    </xdr:from>
    <xdr:to>
      <xdr:col>76</xdr:col>
      <xdr:colOff>114300</xdr:colOff>
      <xdr:row>39</xdr:row>
      <xdr:rowOff>98878</xdr:rowOff>
    </xdr:to>
    <xdr:cxnSp macro="">
      <xdr:nvCxnSpPr>
        <xdr:cNvPr id="533" name="直線コネクタ 532"/>
        <xdr:cNvCxnSpPr/>
      </xdr:nvCxnSpPr>
      <xdr:spPr>
        <a:xfrm>
          <a:off x="13703300" y="6768920"/>
          <a:ext cx="889000" cy="16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162623</xdr:rowOff>
    </xdr:from>
    <xdr:to>
      <xdr:col>76</xdr:col>
      <xdr:colOff>165100</xdr:colOff>
      <xdr:row>39</xdr:row>
      <xdr:rowOff>92773</xdr:rowOff>
    </xdr:to>
    <xdr:sp macro="" textlink="">
      <xdr:nvSpPr>
        <xdr:cNvPr id="534" name="フローチャート: 判断 533"/>
        <xdr:cNvSpPr/>
      </xdr:nvSpPr>
      <xdr:spPr>
        <a:xfrm>
          <a:off x="14541500" y="667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109300</xdr:rowOff>
    </xdr:from>
    <xdr:ext cx="469744" cy="259045"/>
    <xdr:sp macro="" textlink="">
      <xdr:nvSpPr>
        <xdr:cNvPr id="535" name="テキスト ボックス 534"/>
        <xdr:cNvSpPr txBox="1"/>
      </xdr:nvSpPr>
      <xdr:spPr>
        <a:xfrm>
          <a:off x="14357428" y="645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82370</xdr:rowOff>
    </xdr:from>
    <xdr:to>
      <xdr:col>71</xdr:col>
      <xdr:colOff>177800</xdr:colOff>
      <xdr:row>39</xdr:row>
      <xdr:rowOff>95319</xdr:rowOff>
    </xdr:to>
    <xdr:cxnSp macro="">
      <xdr:nvCxnSpPr>
        <xdr:cNvPr id="536" name="直線コネクタ 535"/>
        <xdr:cNvCxnSpPr/>
      </xdr:nvCxnSpPr>
      <xdr:spPr>
        <a:xfrm flipV="1">
          <a:off x="12814300" y="6768920"/>
          <a:ext cx="889000" cy="12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157137</xdr:rowOff>
    </xdr:from>
    <xdr:to>
      <xdr:col>72</xdr:col>
      <xdr:colOff>38100</xdr:colOff>
      <xdr:row>39</xdr:row>
      <xdr:rowOff>87287</xdr:rowOff>
    </xdr:to>
    <xdr:sp macro="" textlink="">
      <xdr:nvSpPr>
        <xdr:cNvPr id="537" name="フローチャート: 判断 536"/>
        <xdr:cNvSpPr/>
      </xdr:nvSpPr>
      <xdr:spPr>
        <a:xfrm>
          <a:off x="13652500" y="667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103814</xdr:rowOff>
    </xdr:from>
    <xdr:ext cx="469744" cy="259045"/>
    <xdr:sp macro="" textlink="">
      <xdr:nvSpPr>
        <xdr:cNvPr id="538" name="テキスト ボックス 537"/>
        <xdr:cNvSpPr txBox="1"/>
      </xdr:nvSpPr>
      <xdr:spPr>
        <a:xfrm>
          <a:off x="13468428" y="644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160517</xdr:rowOff>
    </xdr:from>
    <xdr:to>
      <xdr:col>67</xdr:col>
      <xdr:colOff>101600</xdr:colOff>
      <xdr:row>39</xdr:row>
      <xdr:rowOff>90667</xdr:rowOff>
    </xdr:to>
    <xdr:sp macro="" textlink="">
      <xdr:nvSpPr>
        <xdr:cNvPr id="539" name="フローチャート: 判断 538"/>
        <xdr:cNvSpPr/>
      </xdr:nvSpPr>
      <xdr:spPr>
        <a:xfrm>
          <a:off x="12763500" y="667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107194</xdr:rowOff>
    </xdr:from>
    <xdr:ext cx="469744" cy="259045"/>
    <xdr:sp macro="" textlink="">
      <xdr:nvSpPr>
        <xdr:cNvPr id="540" name="テキスト ボックス 539"/>
        <xdr:cNvSpPr txBox="1"/>
      </xdr:nvSpPr>
      <xdr:spPr>
        <a:xfrm>
          <a:off x="12579428" y="6450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6" name="楕円 545"/>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148806</xdr:rowOff>
    </xdr:from>
    <xdr:ext cx="249299" cy="259045"/>
    <xdr:sp macro="" textlink="">
      <xdr:nvSpPr>
        <xdr:cNvPr id="547" name="災害復旧事業費該当値テキスト"/>
        <xdr:cNvSpPr txBox="1"/>
      </xdr:nvSpPr>
      <xdr:spPr>
        <a:xfrm>
          <a:off x="16370300" y="66639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8" name="楕円 547"/>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9" name="テキスト ボックス 548"/>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50" name="楕円 549"/>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51" name="テキスト ボックス 550"/>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31570</xdr:rowOff>
    </xdr:from>
    <xdr:to>
      <xdr:col>72</xdr:col>
      <xdr:colOff>38100</xdr:colOff>
      <xdr:row>39</xdr:row>
      <xdr:rowOff>133170</xdr:rowOff>
    </xdr:to>
    <xdr:sp macro="" textlink="">
      <xdr:nvSpPr>
        <xdr:cNvPr id="552" name="楕円 551"/>
        <xdr:cNvSpPr/>
      </xdr:nvSpPr>
      <xdr:spPr>
        <a:xfrm>
          <a:off x="13652500" y="671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124297</xdr:rowOff>
    </xdr:from>
    <xdr:ext cx="469744" cy="259045"/>
    <xdr:sp macro="" textlink="">
      <xdr:nvSpPr>
        <xdr:cNvPr id="553" name="テキスト ボックス 552"/>
        <xdr:cNvSpPr txBox="1"/>
      </xdr:nvSpPr>
      <xdr:spPr>
        <a:xfrm>
          <a:off x="13468428" y="681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44519</xdr:rowOff>
    </xdr:from>
    <xdr:to>
      <xdr:col>67</xdr:col>
      <xdr:colOff>101600</xdr:colOff>
      <xdr:row>39</xdr:row>
      <xdr:rowOff>146119</xdr:rowOff>
    </xdr:to>
    <xdr:sp macro="" textlink="">
      <xdr:nvSpPr>
        <xdr:cNvPr id="554" name="楕円 553"/>
        <xdr:cNvSpPr/>
      </xdr:nvSpPr>
      <xdr:spPr>
        <a:xfrm>
          <a:off x="12763500" y="673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137246</xdr:rowOff>
    </xdr:from>
    <xdr:ext cx="378565" cy="259045"/>
    <xdr:sp macro="" textlink="">
      <xdr:nvSpPr>
        <xdr:cNvPr id="555" name="テキスト ボックス 554"/>
        <xdr:cNvSpPr txBox="1"/>
      </xdr:nvSpPr>
      <xdr:spPr>
        <a:xfrm>
          <a:off x="12625017" y="6823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4" name="テキスト ボックス 623"/>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6788</xdr:rowOff>
    </xdr:from>
    <xdr:to>
      <xdr:col>85</xdr:col>
      <xdr:colOff>126364</xdr:colOff>
      <xdr:row>77</xdr:row>
      <xdr:rowOff>148006</xdr:rowOff>
    </xdr:to>
    <xdr:cxnSp macro="">
      <xdr:nvCxnSpPr>
        <xdr:cNvPr id="628" name="直線コネクタ 627"/>
        <xdr:cNvCxnSpPr/>
      </xdr:nvCxnSpPr>
      <xdr:spPr>
        <a:xfrm flipV="1">
          <a:off x="16317595" y="12008288"/>
          <a:ext cx="1269" cy="1341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151833</xdr:rowOff>
    </xdr:from>
    <xdr:ext cx="534377" cy="259045"/>
    <xdr:sp macro="" textlink="">
      <xdr:nvSpPr>
        <xdr:cNvPr id="629" name="公債費最小値テキスト"/>
        <xdr:cNvSpPr txBox="1"/>
      </xdr:nvSpPr>
      <xdr:spPr>
        <a:xfrm>
          <a:off x="16370300" y="133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148006</xdr:rowOff>
    </xdr:from>
    <xdr:to>
      <xdr:col>86</xdr:col>
      <xdr:colOff>25400</xdr:colOff>
      <xdr:row>77</xdr:row>
      <xdr:rowOff>148006</xdr:rowOff>
    </xdr:to>
    <xdr:cxnSp macro="">
      <xdr:nvCxnSpPr>
        <xdr:cNvPr id="630" name="直線コネクタ 629"/>
        <xdr:cNvCxnSpPr/>
      </xdr:nvCxnSpPr>
      <xdr:spPr>
        <a:xfrm>
          <a:off x="16230600" y="13349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124915</xdr:rowOff>
    </xdr:from>
    <xdr:ext cx="534377" cy="259045"/>
    <xdr:sp macro="" textlink="">
      <xdr:nvSpPr>
        <xdr:cNvPr id="631" name="公債費最大値テキスト"/>
        <xdr:cNvSpPr txBox="1"/>
      </xdr:nvSpPr>
      <xdr:spPr>
        <a:xfrm>
          <a:off x="16370300" y="11783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6788</xdr:rowOff>
    </xdr:from>
    <xdr:to>
      <xdr:col>86</xdr:col>
      <xdr:colOff>25400</xdr:colOff>
      <xdr:row>70</xdr:row>
      <xdr:rowOff>6788</xdr:rowOff>
    </xdr:to>
    <xdr:cxnSp macro="">
      <xdr:nvCxnSpPr>
        <xdr:cNvPr id="632" name="直線コネクタ 631"/>
        <xdr:cNvCxnSpPr/>
      </xdr:nvCxnSpPr>
      <xdr:spPr>
        <a:xfrm>
          <a:off x="16230600" y="12008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94990</xdr:rowOff>
    </xdr:from>
    <xdr:to>
      <xdr:col>85</xdr:col>
      <xdr:colOff>127000</xdr:colOff>
      <xdr:row>76</xdr:row>
      <xdr:rowOff>111925</xdr:rowOff>
    </xdr:to>
    <xdr:cxnSp macro="">
      <xdr:nvCxnSpPr>
        <xdr:cNvPr id="633" name="直線コネクタ 632"/>
        <xdr:cNvCxnSpPr/>
      </xdr:nvCxnSpPr>
      <xdr:spPr>
        <a:xfrm flipV="1">
          <a:off x="15481300" y="13125190"/>
          <a:ext cx="838200" cy="1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36701</xdr:rowOff>
    </xdr:from>
    <xdr:ext cx="534377" cy="259045"/>
    <xdr:sp macro="" textlink="">
      <xdr:nvSpPr>
        <xdr:cNvPr id="634" name="公債費平均値テキスト"/>
        <xdr:cNvSpPr txBox="1"/>
      </xdr:nvSpPr>
      <xdr:spPr>
        <a:xfrm>
          <a:off x="16370300" y="127240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13824</xdr:rowOff>
    </xdr:from>
    <xdr:to>
      <xdr:col>85</xdr:col>
      <xdr:colOff>177800</xdr:colOff>
      <xdr:row>75</xdr:row>
      <xdr:rowOff>115424</xdr:rowOff>
    </xdr:to>
    <xdr:sp macro="" textlink="">
      <xdr:nvSpPr>
        <xdr:cNvPr id="635" name="フローチャート: 判断 634"/>
        <xdr:cNvSpPr/>
      </xdr:nvSpPr>
      <xdr:spPr>
        <a:xfrm>
          <a:off x="16268700" y="1287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111925</xdr:rowOff>
    </xdr:from>
    <xdr:to>
      <xdr:col>81</xdr:col>
      <xdr:colOff>50800</xdr:colOff>
      <xdr:row>76</xdr:row>
      <xdr:rowOff>143739</xdr:rowOff>
    </xdr:to>
    <xdr:cxnSp macro="">
      <xdr:nvCxnSpPr>
        <xdr:cNvPr id="636" name="直線コネクタ 635"/>
        <xdr:cNvCxnSpPr/>
      </xdr:nvCxnSpPr>
      <xdr:spPr>
        <a:xfrm flipV="1">
          <a:off x="14592300" y="13142125"/>
          <a:ext cx="889000" cy="3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1156</xdr:rowOff>
    </xdr:from>
    <xdr:to>
      <xdr:col>81</xdr:col>
      <xdr:colOff>101600</xdr:colOff>
      <xdr:row>75</xdr:row>
      <xdr:rowOff>102756</xdr:rowOff>
    </xdr:to>
    <xdr:sp macro="" textlink="">
      <xdr:nvSpPr>
        <xdr:cNvPr id="637" name="フローチャート: 判断 636"/>
        <xdr:cNvSpPr/>
      </xdr:nvSpPr>
      <xdr:spPr>
        <a:xfrm>
          <a:off x="15430500" y="1285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119283</xdr:rowOff>
    </xdr:from>
    <xdr:ext cx="534377" cy="259045"/>
    <xdr:sp macro="" textlink="">
      <xdr:nvSpPr>
        <xdr:cNvPr id="638" name="テキスト ボックス 637"/>
        <xdr:cNvSpPr txBox="1"/>
      </xdr:nvSpPr>
      <xdr:spPr>
        <a:xfrm>
          <a:off x="15214111" y="1263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143739</xdr:rowOff>
    </xdr:from>
    <xdr:to>
      <xdr:col>76</xdr:col>
      <xdr:colOff>114300</xdr:colOff>
      <xdr:row>77</xdr:row>
      <xdr:rowOff>82</xdr:rowOff>
    </xdr:to>
    <xdr:cxnSp macro="">
      <xdr:nvCxnSpPr>
        <xdr:cNvPr id="639" name="直線コネクタ 638"/>
        <xdr:cNvCxnSpPr/>
      </xdr:nvCxnSpPr>
      <xdr:spPr>
        <a:xfrm flipV="1">
          <a:off x="13703300" y="13173939"/>
          <a:ext cx="889000" cy="27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30969</xdr:rowOff>
    </xdr:from>
    <xdr:to>
      <xdr:col>76</xdr:col>
      <xdr:colOff>165100</xdr:colOff>
      <xdr:row>75</xdr:row>
      <xdr:rowOff>132569</xdr:rowOff>
    </xdr:to>
    <xdr:sp macro="" textlink="">
      <xdr:nvSpPr>
        <xdr:cNvPr id="640" name="フローチャート: 判断 639"/>
        <xdr:cNvSpPr/>
      </xdr:nvSpPr>
      <xdr:spPr>
        <a:xfrm>
          <a:off x="14541500" y="1288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149096</xdr:rowOff>
    </xdr:from>
    <xdr:ext cx="534377" cy="259045"/>
    <xdr:sp macro="" textlink="">
      <xdr:nvSpPr>
        <xdr:cNvPr id="641" name="テキスト ボックス 640"/>
        <xdr:cNvSpPr txBox="1"/>
      </xdr:nvSpPr>
      <xdr:spPr>
        <a:xfrm>
          <a:off x="14325111" y="1266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152330</xdr:rowOff>
    </xdr:from>
    <xdr:to>
      <xdr:col>71</xdr:col>
      <xdr:colOff>177800</xdr:colOff>
      <xdr:row>77</xdr:row>
      <xdr:rowOff>82</xdr:rowOff>
    </xdr:to>
    <xdr:cxnSp macro="">
      <xdr:nvCxnSpPr>
        <xdr:cNvPr id="642" name="直線コネクタ 641"/>
        <xdr:cNvCxnSpPr/>
      </xdr:nvCxnSpPr>
      <xdr:spPr>
        <a:xfrm>
          <a:off x="12814300" y="13182530"/>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84709</xdr:rowOff>
    </xdr:from>
    <xdr:to>
      <xdr:col>72</xdr:col>
      <xdr:colOff>38100</xdr:colOff>
      <xdr:row>76</xdr:row>
      <xdr:rowOff>14858</xdr:rowOff>
    </xdr:to>
    <xdr:sp macro="" textlink="">
      <xdr:nvSpPr>
        <xdr:cNvPr id="643" name="フローチャート: 判断 642"/>
        <xdr:cNvSpPr/>
      </xdr:nvSpPr>
      <xdr:spPr>
        <a:xfrm>
          <a:off x="13652500" y="129434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31386</xdr:rowOff>
    </xdr:from>
    <xdr:ext cx="534377" cy="259045"/>
    <xdr:sp macro="" textlink="">
      <xdr:nvSpPr>
        <xdr:cNvPr id="644" name="テキスト ボックス 643"/>
        <xdr:cNvSpPr txBox="1"/>
      </xdr:nvSpPr>
      <xdr:spPr>
        <a:xfrm>
          <a:off x="13436111" y="1271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13348</xdr:rowOff>
    </xdr:from>
    <xdr:to>
      <xdr:col>67</xdr:col>
      <xdr:colOff>101600</xdr:colOff>
      <xdr:row>75</xdr:row>
      <xdr:rowOff>114948</xdr:rowOff>
    </xdr:to>
    <xdr:sp macro="" textlink="">
      <xdr:nvSpPr>
        <xdr:cNvPr id="645" name="フローチャート: 判断 644"/>
        <xdr:cNvSpPr/>
      </xdr:nvSpPr>
      <xdr:spPr>
        <a:xfrm>
          <a:off x="12763500" y="1287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131475</xdr:rowOff>
    </xdr:from>
    <xdr:ext cx="534377" cy="259045"/>
    <xdr:sp macro="" textlink="">
      <xdr:nvSpPr>
        <xdr:cNvPr id="646" name="テキスト ボックス 645"/>
        <xdr:cNvSpPr txBox="1"/>
      </xdr:nvSpPr>
      <xdr:spPr>
        <a:xfrm>
          <a:off x="12547111" y="1264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44190</xdr:rowOff>
    </xdr:from>
    <xdr:to>
      <xdr:col>85</xdr:col>
      <xdr:colOff>177800</xdr:colOff>
      <xdr:row>76</xdr:row>
      <xdr:rowOff>145790</xdr:rowOff>
    </xdr:to>
    <xdr:sp macro="" textlink="">
      <xdr:nvSpPr>
        <xdr:cNvPr id="652" name="楕円 651"/>
        <xdr:cNvSpPr/>
      </xdr:nvSpPr>
      <xdr:spPr>
        <a:xfrm>
          <a:off x="16268700" y="1307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22617</xdr:rowOff>
    </xdr:from>
    <xdr:ext cx="534377" cy="259045"/>
    <xdr:sp macro="" textlink="">
      <xdr:nvSpPr>
        <xdr:cNvPr id="653" name="公債費該当値テキスト"/>
        <xdr:cNvSpPr txBox="1"/>
      </xdr:nvSpPr>
      <xdr:spPr>
        <a:xfrm>
          <a:off x="16370300" y="13052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61125</xdr:rowOff>
    </xdr:from>
    <xdr:to>
      <xdr:col>81</xdr:col>
      <xdr:colOff>101600</xdr:colOff>
      <xdr:row>76</xdr:row>
      <xdr:rowOff>162725</xdr:rowOff>
    </xdr:to>
    <xdr:sp macro="" textlink="">
      <xdr:nvSpPr>
        <xdr:cNvPr id="654" name="楕円 653"/>
        <xdr:cNvSpPr/>
      </xdr:nvSpPr>
      <xdr:spPr>
        <a:xfrm>
          <a:off x="15430500" y="1309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153852</xdr:rowOff>
    </xdr:from>
    <xdr:ext cx="534377" cy="259045"/>
    <xdr:sp macro="" textlink="">
      <xdr:nvSpPr>
        <xdr:cNvPr id="655" name="テキスト ボックス 654"/>
        <xdr:cNvSpPr txBox="1"/>
      </xdr:nvSpPr>
      <xdr:spPr>
        <a:xfrm>
          <a:off x="15214111" y="1318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92939</xdr:rowOff>
    </xdr:from>
    <xdr:to>
      <xdr:col>76</xdr:col>
      <xdr:colOff>165100</xdr:colOff>
      <xdr:row>77</xdr:row>
      <xdr:rowOff>23089</xdr:rowOff>
    </xdr:to>
    <xdr:sp macro="" textlink="">
      <xdr:nvSpPr>
        <xdr:cNvPr id="656" name="楕円 655"/>
        <xdr:cNvSpPr/>
      </xdr:nvSpPr>
      <xdr:spPr>
        <a:xfrm>
          <a:off x="14541500" y="1312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14216</xdr:rowOff>
    </xdr:from>
    <xdr:ext cx="534377" cy="259045"/>
    <xdr:sp macro="" textlink="">
      <xdr:nvSpPr>
        <xdr:cNvPr id="657" name="テキスト ボックス 656"/>
        <xdr:cNvSpPr txBox="1"/>
      </xdr:nvSpPr>
      <xdr:spPr>
        <a:xfrm>
          <a:off x="14325111" y="1321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120732</xdr:rowOff>
    </xdr:from>
    <xdr:to>
      <xdr:col>72</xdr:col>
      <xdr:colOff>38100</xdr:colOff>
      <xdr:row>77</xdr:row>
      <xdr:rowOff>50882</xdr:rowOff>
    </xdr:to>
    <xdr:sp macro="" textlink="">
      <xdr:nvSpPr>
        <xdr:cNvPr id="658" name="楕円 657"/>
        <xdr:cNvSpPr/>
      </xdr:nvSpPr>
      <xdr:spPr>
        <a:xfrm>
          <a:off x="13652500" y="1315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42009</xdr:rowOff>
    </xdr:from>
    <xdr:ext cx="534377" cy="259045"/>
    <xdr:sp macro="" textlink="">
      <xdr:nvSpPr>
        <xdr:cNvPr id="659" name="テキスト ボックス 658"/>
        <xdr:cNvSpPr txBox="1"/>
      </xdr:nvSpPr>
      <xdr:spPr>
        <a:xfrm>
          <a:off x="13436111" y="1324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101530</xdr:rowOff>
    </xdr:from>
    <xdr:to>
      <xdr:col>67</xdr:col>
      <xdr:colOff>101600</xdr:colOff>
      <xdr:row>77</xdr:row>
      <xdr:rowOff>31680</xdr:rowOff>
    </xdr:to>
    <xdr:sp macro="" textlink="">
      <xdr:nvSpPr>
        <xdr:cNvPr id="660" name="楕円 659"/>
        <xdr:cNvSpPr/>
      </xdr:nvSpPr>
      <xdr:spPr>
        <a:xfrm>
          <a:off x="12763500" y="1313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22807</xdr:rowOff>
    </xdr:from>
    <xdr:ext cx="534377" cy="259045"/>
    <xdr:sp macro="" textlink="">
      <xdr:nvSpPr>
        <xdr:cNvPr id="661" name="テキスト ボックス 660"/>
        <xdr:cNvSpPr txBox="1"/>
      </xdr:nvSpPr>
      <xdr:spPr>
        <a:xfrm>
          <a:off x="12547111" y="1322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5" name="テキスト ボックス 674"/>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7" name="テキスト ボックス 67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157158</xdr:rowOff>
    </xdr:from>
    <xdr:to>
      <xdr:col>85</xdr:col>
      <xdr:colOff>126364</xdr:colOff>
      <xdr:row>99</xdr:row>
      <xdr:rowOff>39326</xdr:rowOff>
    </xdr:to>
    <xdr:cxnSp macro="">
      <xdr:nvCxnSpPr>
        <xdr:cNvPr id="685" name="直線コネクタ 684"/>
        <xdr:cNvCxnSpPr/>
      </xdr:nvCxnSpPr>
      <xdr:spPr>
        <a:xfrm flipV="1">
          <a:off x="16317595" y="15416208"/>
          <a:ext cx="1269" cy="1596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43153</xdr:rowOff>
    </xdr:from>
    <xdr:ext cx="469744" cy="259045"/>
    <xdr:sp macro="" textlink="">
      <xdr:nvSpPr>
        <xdr:cNvPr id="686" name="積立金最小値テキスト"/>
        <xdr:cNvSpPr txBox="1"/>
      </xdr:nvSpPr>
      <xdr:spPr>
        <a:xfrm>
          <a:off x="16370300" y="1701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39326</xdr:rowOff>
    </xdr:from>
    <xdr:to>
      <xdr:col>86</xdr:col>
      <xdr:colOff>25400</xdr:colOff>
      <xdr:row>99</xdr:row>
      <xdr:rowOff>39326</xdr:rowOff>
    </xdr:to>
    <xdr:cxnSp macro="">
      <xdr:nvCxnSpPr>
        <xdr:cNvPr id="687" name="直線コネクタ 686"/>
        <xdr:cNvCxnSpPr/>
      </xdr:nvCxnSpPr>
      <xdr:spPr>
        <a:xfrm>
          <a:off x="16230600" y="1701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103835</xdr:rowOff>
    </xdr:from>
    <xdr:ext cx="599010" cy="259045"/>
    <xdr:sp macro="" textlink="">
      <xdr:nvSpPr>
        <xdr:cNvPr id="688" name="積立金最大値テキスト"/>
        <xdr:cNvSpPr txBox="1"/>
      </xdr:nvSpPr>
      <xdr:spPr>
        <a:xfrm>
          <a:off x="16370300" y="15191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157158</xdr:rowOff>
    </xdr:from>
    <xdr:to>
      <xdr:col>86</xdr:col>
      <xdr:colOff>25400</xdr:colOff>
      <xdr:row>89</xdr:row>
      <xdr:rowOff>157158</xdr:rowOff>
    </xdr:to>
    <xdr:cxnSp macro="">
      <xdr:nvCxnSpPr>
        <xdr:cNvPr id="689" name="直線コネクタ 688"/>
        <xdr:cNvCxnSpPr/>
      </xdr:nvCxnSpPr>
      <xdr:spPr>
        <a:xfrm>
          <a:off x="16230600" y="1541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143872</xdr:rowOff>
    </xdr:from>
    <xdr:to>
      <xdr:col>85</xdr:col>
      <xdr:colOff>127000</xdr:colOff>
      <xdr:row>98</xdr:row>
      <xdr:rowOff>155846</xdr:rowOff>
    </xdr:to>
    <xdr:cxnSp macro="">
      <xdr:nvCxnSpPr>
        <xdr:cNvPr id="690" name="直線コネクタ 689"/>
        <xdr:cNvCxnSpPr/>
      </xdr:nvCxnSpPr>
      <xdr:spPr>
        <a:xfrm flipV="1">
          <a:off x="15481300" y="16945972"/>
          <a:ext cx="838200" cy="1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69657</xdr:rowOff>
    </xdr:from>
    <xdr:ext cx="534377" cy="259045"/>
    <xdr:sp macro="" textlink="">
      <xdr:nvSpPr>
        <xdr:cNvPr id="691" name="積立金平均値テキスト"/>
        <xdr:cNvSpPr txBox="1"/>
      </xdr:nvSpPr>
      <xdr:spPr>
        <a:xfrm>
          <a:off x="16370300" y="167003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46780</xdr:rowOff>
    </xdr:from>
    <xdr:to>
      <xdr:col>85</xdr:col>
      <xdr:colOff>177800</xdr:colOff>
      <xdr:row>98</xdr:row>
      <xdr:rowOff>148380</xdr:rowOff>
    </xdr:to>
    <xdr:sp macro="" textlink="">
      <xdr:nvSpPr>
        <xdr:cNvPr id="692" name="フローチャート: 判断 691"/>
        <xdr:cNvSpPr/>
      </xdr:nvSpPr>
      <xdr:spPr>
        <a:xfrm>
          <a:off x="16268700" y="1684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39779</xdr:rowOff>
    </xdr:from>
    <xdr:to>
      <xdr:col>81</xdr:col>
      <xdr:colOff>50800</xdr:colOff>
      <xdr:row>98</xdr:row>
      <xdr:rowOff>155846</xdr:rowOff>
    </xdr:to>
    <xdr:cxnSp macro="">
      <xdr:nvCxnSpPr>
        <xdr:cNvPr id="693" name="直線コネクタ 692"/>
        <xdr:cNvCxnSpPr/>
      </xdr:nvCxnSpPr>
      <xdr:spPr>
        <a:xfrm>
          <a:off x="14592300" y="16841879"/>
          <a:ext cx="889000" cy="116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53197</xdr:rowOff>
    </xdr:from>
    <xdr:to>
      <xdr:col>81</xdr:col>
      <xdr:colOff>101600</xdr:colOff>
      <xdr:row>98</xdr:row>
      <xdr:rowOff>154797</xdr:rowOff>
    </xdr:to>
    <xdr:sp macro="" textlink="">
      <xdr:nvSpPr>
        <xdr:cNvPr id="694" name="フローチャート: 判断 693"/>
        <xdr:cNvSpPr/>
      </xdr:nvSpPr>
      <xdr:spPr>
        <a:xfrm>
          <a:off x="15430500" y="1685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171324</xdr:rowOff>
    </xdr:from>
    <xdr:ext cx="534377" cy="259045"/>
    <xdr:sp macro="" textlink="">
      <xdr:nvSpPr>
        <xdr:cNvPr id="695" name="テキスト ボックス 694"/>
        <xdr:cNvSpPr txBox="1"/>
      </xdr:nvSpPr>
      <xdr:spPr>
        <a:xfrm>
          <a:off x="15214111" y="1663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39779</xdr:rowOff>
    </xdr:from>
    <xdr:to>
      <xdr:col>76</xdr:col>
      <xdr:colOff>114300</xdr:colOff>
      <xdr:row>98</xdr:row>
      <xdr:rowOff>133741</xdr:rowOff>
    </xdr:to>
    <xdr:cxnSp macro="">
      <xdr:nvCxnSpPr>
        <xdr:cNvPr id="696" name="直線コネクタ 695"/>
        <xdr:cNvCxnSpPr/>
      </xdr:nvCxnSpPr>
      <xdr:spPr>
        <a:xfrm flipV="1">
          <a:off x="13703300" y="16841879"/>
          <a:ext cx="889000" cy="9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52735</xdr:rowOff>
    </xdr:from>
    <xdr:to>
      <xdr:col>76</xdr:col>
      <xdr:colOff>165100</xdr:colOff>
      <xdr:row>98</xdr:row>
      <xdr:rowOff>154335</xdr:rowOff>
    </xdr:to>
    <xdr:sp macro="" textlink="">
      <xdr:nvSpPr>
        <xdr:cNvPr id="697" name="フローチャート: 判断 696"/>
        <xdr:cNvSpPr/>
      </xdr:nvSpPr>
      <xdr:spPr>
        <a:xfrm>
          <a:off x="14541500" y="1685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145462</xdr:rowOff>
    </xdr:from>
    <xdr:ext cx="534377" cy="259045"/>
    <xdr:sp macro="" textlink="">
      <xdr:nvSpPr>
        <xdr:cNvPr id="698" name="テキスト ボックス 697"/>
        <xdr:cNvSpPr txBox="1"/>
      </xdr:nvSpPr>
      <xdr:spPr>
        <a:xfrm>
          <a:off x="14325111" y="1694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133741</xdr:rowOff>
    </xdr:from>
    <xdr:to>
      <xdr:col>71</xdr:col>
      <xdr:colOff>177800</xdr:colOff>
      <xdr:row>99</xdr:row>
      <xdr:rowOff>11573</xdr:rowOff>
    </xdr:to>
    <xdr:cxnSp macro="">
      <xdr:nvCxnSpPr>
        <xdr:cNvPr id="699" name="直線コネクタ 698"/>
        <xdr:cNvCxnSpPr/>
      </xdr:nvCxnSpPr>
      <xdr:spPr>
        <a:xfrm flipV="1">
          <a:off x="12814300" y="16935841"/>
          <a:ext cx="889000" cy="49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101149</xdr:rowOff>
    </xdr:from>
    <xdr:to>
      <xdr:col>72</xdr:col>
      <xdr:colOff>38100</xdr:colOff>
      <xdr:row>99</xdr:row>
      <xdr:rowOff>31299</xdr:rowOff>
    </xdr:to>
    <xdr:sp macro="" textlink="">
      <xdr:nvSpPr>
        <xdr:cNvPr id="700" name="フローチャート: 判断 699"/>
        <xdr:cNvSpPr/>
      </xdr:nvSpPr>
      <xdr:spPr>
        <a:xfrm>
          <a:off x="13652500" y="16903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22426</xdr:rowOff>
    </xdr:from>
    <xdr:ext cx="534377" cy="259045"/>
    <xdr:sp macro="" textlink="">
      <xdr:nvSpPr>
        <xdr:cNvPr id="701" name="テキスト ボックス 700"/>
        <xdr:cNvSpPr txBox="1"/>
      </xdr:nvSpPr>
      <xdr:spPr>
        <a:xfrm>
          <a:off x="13436111" y="1699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110068</xdr:rowOff>
    </xdr:from>
    <xdr:to>
      <xdr:col>67</xdr:col>
      <xdr:colOff>101600</xdr:colOff>
      <xdr:row>99</xdr:row>
      <xdr:rowOff>40218</xdr:rowOff>
    </xdr:to>
    <xdr:sp macro="" textlink="">
      <xdr:nvSpPr>
        <xdr:cNvPr id="702" name="フローチャート: 判断 701"/>
        <xdr:cNvSpPr/>
      </xdr:nvSpPr>
      <xdr:spPr>
        <a:xfrm>
          <a:off x="12763500" y="1691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56745</xdr:rowOff>
    </xdr:from>
    <xdr:ext cx="534377" cy="259045"/>
    <xdr:sp macro="" textlink="">
      <xdr:nvSpPr>
        <xdr:cNvPr id="703" name="テキスト ボックス 702"/>
        <xdr:cNvSpPr txBox="1"/>
      </xdr:nvSpPr>
      <xdr:spPr>
        <a:xfrm>
          <a:off x="12547111" y="1668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93072</xdr:rowOff>
    </xdr:from>
    <xdr:to>
      <xdr:col>85</xdr:col>
      <xdr:colOff>177800</xdr:colOff>
      <xdr:row>99</xdr:row>
      <xdr:rowOff>23222</xdr:rowOff>
    </xdr:to>
    <xdr:sp macro="" textlink="">
      <xdr:nvSpPr>
        <xdr:cNvPr id="709" name="楕円 708"/>
        <xdr:cNvSpPr/>
      </xdr:nvSpPr>
      <xdr:spPr>
        <a:xfrm>
          <a:off x="16268700" y="1689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25208</xdr:rowOff>
    </xdr:from>
    <xdr:ext cx="534377" cy="259045"/>
    <xdr:sp macro="" textlink="">
      <xdr:nvSpPr>
        <xdr:cNvPr id="710" name="積立金該当値テキスト"/>
        <xdr:cNvSpPr txBox="1"/>
      </xdr:nvSpPr>
      <xdr:spPr>
        <a:xfrm>
          <a:off x="16370300" y="1682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105046</xdr:rowOff>
    </xdr:from>
    <xdr:to>
      <xdr:col>81</xdr:col>
      <xdr:colOff>101600</xdr:colOff>
      <xdr:row>99</xdr:row>
      <xdr:rowOff>35196</xdr:rowOff>
    </xdr:to>
    <xdr:sp macro="" textlink="">
      <xdr:nvSpPr>
        <xdr:cNvPr id="711" name="楕円 710"/>
        <xdr:cNvSpPr/>
      </xdr:nvSpPr>
      <xdr:spPr>
        <a:xfrm>
          <a:off x="15430500" y="1690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26323</xdr:rowOff>
    </xdr:from>
    <xdr:ext cx="534377" cy="259045"/>
    <xdr:sp macro="" textlink="">
      <xdr:nvSpPr>
        <xdr:cNvPr id="712" name="テキスト ボックス 711"/>
        <xdr:cNvSpPr txBox="1"/>
      </xdr:nvSpPr>
      <xdr:spPr>
        <a:xfrm>
          <a:off x="15214111" y="16999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160429</xdr:rowOff>
    </xdr:from>
    <xdr:to>
      <xdr:col>76</xdr:col>
      <xdr:colOff>165100</xdr:colOff>
      <xdr:row>98</xdr:row>
      <xdr:rowOff>90579</xdr:rowOff>
    </xdr:to>
    <xdr:sp macro="" textlink="">
      <xdr:nvSpPr>
        <xdr:cNvPr id="713" name="楕円 712"/>
        <xdr:cNvSpPr/>
      </xdr:nvSpPr>
      <xdr:spPr>
        <a:xfrm>
          <a:off x="14541500" y="1679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107106</xdr:rowOff>
    </xdr:from>
    <xdr:ext cx="534377" cy="259045"/>
    <xdr:sp macro="" textlink="">
      <xdr:nvSpPr>
        <xdr:cNvPr id="714" name="テキスト ボックス 713"/>
        <xdr:cNvSpPr txBox="1"/>
      </xdr:nvSpPr>
      <xdr:spPr>
        <a:xfrm>
          <a:off x="14325111" y="1656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82941</xdr:rowOff>
    </xdr:from>
    <xdr:to>
      <xdr:col>72</xdr:col>
      <xdr:colOff>38100</xdr:colOff>
      <xdr:row>99</xdr:row>
      <xdr:rowOff>13091</xdr:rowOff>
    </xdr:to>
    <xdr:sp macro="" textlink="">
      <xdr:nvSpPr>
        <xdr:cNvPr id="715" name="楕円 714"/>
        <xdr:cNvSpPr/>
      </xdr:nvSpPr>
      <xdr:spPr>
        <a:xfrm>
          <a:off x="13652500" y="1688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29618</xdr:rowOff>
    </xdr:from>
    <xdr:ext cx="534377" cy="259045"/>
    <xdr:sp macro="" textlink="">
      <xdr:nvSpPr>
        <xdr:cNvPr id="716" name="テキスト ボックス 715"/>
        <xdr:cNvSpPr txBox="1"/>
      </xdr:nvSpPr>
      <xdr:spPr>
        <a:xfrm>
          <a:off x="13436111" y="1666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132223</xdr:rowOff>
    </xdr:from>
    <xdr:to>
      <xdr:col>67</xdr:col>
      <xdr:colOff>101600</xdr:colOff>
      <xdr:row>99</xdr:row>
      <xdr:rowOff>62373</xdr:rowOff>
    </xdr:to>
    <xdr:sp macro="" textlink="">
      <xdr:nvSpPr>
        <xdr:cNvPr id="717" name="楕円 716"/>
        <xdr:cNvSpPr/>
      </xdr:nvSpPr>
      <xdr:spPr>
        <a:xfrm>
          <a:off x="12763500" y="1693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53500</xdr:rowOff>
    </xdr:from>
    <xdr:ext cx="469744" cy="259045"/>
    <xdr:sp macro="" textlink="">
      <xdr:nvSpPr>
        <xdr:cNvPr id="718" name="テキスト ボックス 717"/>
        <xdr:cNvSpPr txBox="1"/>
      </xdr:nvSpPr>
      <xdr:spPr>
        <a:xfrm>
          <a:off x="12579428" y="17027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2" name="テキスト ボックス 73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4" name="テキスト ボックス 73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6" name="テキスト ボックス 73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8" name="テキスト ボックス 73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91884</xdr:rowOff>
    </xdr:from>
    <xdr:to>
      <xdr:col>116</xdr:col>
      <xdr:colOff>62864</xdr:colOff>
      <xdr:row>39</xdr:row>
      <xdr:rowOff>44450</xdr:rowOff>
    </xdr:to>
    <xdr:cxnSp macro="">
      <xdr:nvCxnSpPr>
        <xdr:cNvPr id="742" name="直線コネクタ 741"/>
        <xdr:cNvCxnSpPr/>
      </xdr:nvCxnSpPr>
      <xdr:spPr>
        <a:xfrm flipV="1">
          <a:off x="22159595" y="5235384"/>
          <a:ext cx="1269" cy="1495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38561</xdr:rowOff>
    </xdr:from>
    <xdr:ext cx="469744" cy="259045"/>
    <xdr:sp macro="" textlink="">
      <xdr:nvSpPr>
        <xdr:cNvPr id="745" name="投資及び出資金最大値テキスト"/>
        <xdr:cNvSpPr txBox="1"/>
      </xdr:nvSpPr>
      <xdr:spPr>
        <a:xfrm>
          <a:off x="22212300" y="501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91884</xdr:rowOff>
    </xdr:from>
    <xdr:to>
      <xdr:col>116</xdr:col>
      <xdr:colOff>152400</xdr:colOff>
      <xdr:row>30</xdr:row>
      <xdr:rowOff>91884</xdr:rowOff>
    </xdr:to>
    <xdr:cxnSp macro="">
      <xdr:nvCxnSpPr>
        <xdr:cNvPr id="746" name="直線コネクタ 745"/>
        <xdr:cNvCxnSpPr/>
      </xdr:nvCxnSpPr>
      <xdr:spPr>
        <a:xfrm>
          <a:off x="22072600" y="5235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69405</xdr:rowOff>
    </xdr:from>
    <xdr:to>
      <xdr:col>116</xdr:col>
      <xdr:colOff>63500</xdr:colOff>
      <xdr:row>33</xdr:row>
      <xdr:rowOff>8065</xdr:rowOff>
    </xdr:to>
    <xdr:cxnSp macro="">
      <xdr:nvCxnSpPr>
        <xdr:cNvPr id="747" name="直線コネクタ 746"/>
        <xdr:cNvCxnSpPr/>
      </xdr:nvCxnSpPr>
      <xdr:spPr>
        <a:xfrm>
          <a:off x="21323300" y="5555805"/>
          <a:ext cx="838200" cy="110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134574</xdr:rowOff>
    </xdr:from>
    <xdr:ext cx="469744" cy="259045"/>
    <xdr:sp macro="" textlink="">
      <xdr:nvSpPr>
        <xdr:cNvPr id="748" name="投資及び出資金平均値テキスト"/>
        <xdr:cNvSpPr txBox="1"/>
      </xdr:nvSpPr>
      <xdr:spPr>
        <a:xfrm>
          <a:off x="22212300" y="63067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156147</xdr:rowOff>
    </xdr:from>
    <xdr:to>
      <xdr:col>116</xdr:col>
      <xdr:colOff>114300</xdr:colOff>
      <xdr:row>37</xdr:row>
      <xdr:rowOff>86297</xdr:rowOff>
    </xdr:to>
    <xdr:sp macro="" textlink="">
      <xdr:nvSpPr>
        <xdr:cNvPr id="749" name="フローチャート: 判断 748"/>
        <xdr:cNvSpPr/>
      </xdr:nvSpPr>
      <xdr:spPr>
        <a:xfrm>
          <a:off x="22110700" y="632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69405</xdr:rowOff>
    </xdr:from>
    <xdr:to>
      <xdr:col>111</xdr:col>
      <xdr:colOff>177800</xdr:colOff>
      <xdr:row>33</xdr:row>
      <xdr:rowOff>106553</xdr:rowOff>
    </xdr:to>
    <xdr:cxnSp macro="">
      <xdr:nvCxnSpPr>
        <xdr:cNvPr id="750" name="直線コネクタ 749"/>
        <xdr:cNvCxnSpPr/>
      </xdr:nvCxnSpPr>
      <xdr:spPr>
        <a:xfrm flipV="1">
          <a:off x="20434300" y="5555805"/>
          <a:ext cx="889000" cy="208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167767</xdr:rowOff>
    </xdr:from>
    <xdr:to>
      <xdr:col>112</xdr:col>
      <xdr:colOff>38100</xdr:colOff>
      <xdr:row>37</xdr:row>
      <xdr:rowOff>97917</xdr:rowOff>
    </xdr:to>
    <xdr:sp macro="" textlink="">
      <xdr:nvSpPr>
        <xdr:cNvPr id="751" name="フローチャート: 判断 750"/>
        <xdr:cNvSpPr/>
      </xdr:nvSpPr>
      <xdr:spPr>
        <a:xfrm>
          <a:off x="21272500" y="633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89044</xdr:rowOff>
    </xdr:from>
    <xdr:ext cx="469744" cy="259045"/>
    <xdr:sp macro="" textlink="">
      <xdr:nvSpPr>
        <xdr:cNvPr id="752" name="テキスト ボックス 751"/>
        <xdr:cNvSpPr txBox="1"/>
      </xdr:nvSpPr>
      <xdr:spPr>
        <a:xfrm>
          <a:off x="21088428" y="643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159893</xdr:rowOff>
    </xdr:from>
    <xdr:to>
      <xdr:col>107</xdr:col>
      <xdr:colOff>50800</xdr:colOff>
      <xdr:row>33</xdr:row>
      <xdr:rowOff>106553</xdr:rowOff>
    </xdr:to>
    <xdr:cxnSp macro="">
      <xdr:nvCxnSpPr>
        <xdr:cNvPr id="753" name="直線コネクタ 752"/>
        <xdr:cNvCxnSpPr/>
      </xdr:nvCxnSpPr>
      <xdr:spPr>
        <a:xfrm>
          <a:off x="19545300" y="5303393"/>
          <a:ext cx="889000" cy="46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147003</xdr:rowOff>
    </xdr:from>
    <xdr:to>
      <xdr:col>107</xdr:col>
      <xdr:colOff>101600</xdr:colOff>
      <xdr:row>37</xdr:row>
      <xdr:rowOff>77153</xdr:rowOff>
    </xdr:to>
    <xdr:sp macro="" textlink="">
      <xdr:nvSpPr>
        <xdr:cNvPr id="754" name="フローチャート: 判断 753"/>
        <xdr:cNvSpPr/>
      </xdr:nvSpPr>
      <xdr:spPr>
        <a:xfrm>
          <a:off x="20383500" y="631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68280</xdr:rowOff>
    </xdr:from>
    <xdr:ext cx="469744" cy="259045"/>
    <xdr:sp macro="" textlink="">
      <xdr:nvSpPr>
        <xdr:cNvPr id="755" name="テキスト ボックス 754"/>
        <xdr:cNvSpPr txBox="1"/>
      </xdr:nvSpPr>
      <xdr:spPr>
        <a:xfrm>
          <a:off x="20199428" y="6411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159893</xdr:rowOff>
    </xdr:from>
    <xdr:to>
      <xdr:col>102</xdr:col>
      <xdr:colOff>114300</xdr:colOff>
      <xdr:row>33</xdr:row>
      <xdr:rowOff>149416</xdr:rowOff>
    </xdr:to>
    <xdr:cxnSp macro="">
      <xdr:nvCxnSpPr>
        <xdr:cNvPr id="756" name="直線コネクタ 755"/>
        <xdr:cNvCxnSpPr/>
      </xdr:nvCxnSpPr>
      <xdr:spPr>
        <a:xfrm flipV="1">
          <a:off x="18656300" y="5303393"/>
          <a:ext cx="889000" cy="503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73470</xdr:rowOff>
    </xdr:from>
    <xdr:to>
      <xdr:col>102</xdr:col>
      <xdr:colOff>165100</xdr:colOff>
      <xdr:row>37</xdr:row>
      <xdr:rowOff>3620</xdr:rowOff>
    </xdr:to>
    <xdr:sp macro="" textlink="">
      <xdr:nvSpPr>
        <xdr:cNvPr id="757" name="フローチャート: 判断 756"/>
        <xdr:cNvSpPr/>
      </xdr:nvSpPr>
      <xdr:spPr>
        <a:xfrm>
          <a:off x="19494500" y="624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166197</xdr:rowOff>
    </xdr:from>
    <xdr:ext cx="469744" cy="259045"/>
    <xdr:sp macro="" textlink="">
      <xdr:nvSpPr>
        <xdr:cNvPr id="758" name="テキスト ボックス 757"/>
        <xdr:cNvSpPr txBox="1"/>
      </xdr:nvSpPr>
      <xdr:spPr>
        <a:xfrm>
          <a:off x="19310428" y="6338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88138</xdr:rowOff>
    </xdr:from>
    <xdr:to>
      <xdr:col>98</xdr:col>
      <xdr:colOff>38100</xdr:colOff>
      <xdr:row>38</xdr:row>
      <xdr:rowOff>18288</xdr:rowOff>
    </xdr:to>
    <xdr:sp macro="" textlink="">
      <xdr:nvSpPr>
        <xdr:cNvPr id="759" name="フローチャート: 判断 758"/>
        <xdr:cNvSpPr/>
      </xdr:nvSpPr>
      <xdr:spPr>
        <a:xfrm>
          <a:off x="18605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9415</xdr:rowOff>
    </xdr:from>
    <xdr:ext cx="469744" cy="259045"/>
    <xdr:sp macro="" textlink="">
      <xdr:nvSpPr>
        <xdr:cNvPr id="760" name="テキスト ボックス 759"/>
        <xdr:cNvSpPr txBox="1"/>
      </xdr:nvSpPr>
      <xdr:spPr>
        <a:xfrm>
          <a:off x="18421428" y="6524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128715</xdr:rowOff>
    </xdr:from>
    <xdr:to>
      <xdr:col>116</xdr:col>
      <xdr:colOff>114300</xdr:colOff>
      <xdr:row>33</xdr:row>
      <xdr:rowOff>58865</xdr:rowOff>
    </xdr:to>
    <xdr:sp macro="" textlink="">
      <xdr:nvSpPr>
        <xdr:cNvPr id="766" name="楕円 765"/>
        <xdr:cNvSpPr/>
      </xdr:nvSpPr>
      <xdr:spPr>
        <a:xfrm>
          <a:off x="22110700" y="561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151592</xdr:rowOff>
    </xdr:from>
    <xdr:ext cx="469744" cy="259045"/>
    <xdr:sp macro="" textlink="">
      <xdr:nvSpPr>
        <xdr:cNvPr id="767" name="投資及び出資金該当値テキスト"/>
        <xdr:cNvSpPr txBox="1"/>
      </xdr:nvSpPr>
      <xdr:spPr>
        <a:xfrm>
          <a:off x="22212300" y="5466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18605</xdr:rowOff>
    </xdr:from>
    <xdr:to>
      <xdr:col>112</xdr:col>
      <xdr:colOff>38100</xdr:colOff>
      <xdr:row>32</xdr:row>
      <xdr:rowOff>120205</xdr:rowOff>
    </xdr:to>
    <xdr:sp macro="" textlink="">
      <xdr:nvSpPr>
        <xdr:cNvPr id="768" name="楕円 767"/>
        <xdr:cNvSpPr/>
      </xdr:nvSpPr>
      <xdr:spPr>
        <a:xfrm>
          <a:off x="21272500" y="550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30</xdr:row>
      <xdr:rowOff>136732</xdr:rowOff>
    </xdr:from>
    <xdr:ext cx="469744" cy="259045"/>
    <xdr:sp macro="" textlink="">
      <xdr:nvSpPr>
        <xdr:cNvPr id="769" name="テキスト ボックス 768"/>
        <xdr:cNvSpPr txBox="1"/>
      </xdr:nvSpPr>
      <xdr:spPr>
        <a:xfrm>
          <a:off x="21088428" y="5280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55753</xdr:rowOff>
    </xdr:from>
    <xdr:to>
      <xdr:col>107</xdr:col>
      <xdr:colOff>101600</xdr:colOff>
      <xdr:row>33</xdr:row>
      <xdr:rowOff>157353</xdr:rowOff>
    </xdr:to>
    <xdr:sp macro="" textlink="">
      <xdr:nvSpPr>
        <xdr:cNvPr id="770" name="楕円 769"/>
        <xdr:cNvSpPr/>
      </xdr:nvSpPr>
      <xdr:spPr>
        <a:xfrm>
          <a:off x="20383500" y="571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32</xdr:row>
      <xdr:rowOff>2430</xdr:rowOff>
    </xdr:from>
    <xdr:ext cx="469744" cy="259045"/>
    <xdr:sp macro="" textlink="">
      <xdr:nvSpPr>
        <xdr:cNvPr id="771" name="テキスト ボックス 770"/>
        <xdr:cNvSpPr txBox="1"/>
      </xdr:nvSpPr>
      <xdr:spPr>
        <a:xfrm>
          <a:off x="20199428" y="5488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30</xdr:row>
      <xdr:rowOff>109093</xdr:rowOff>
    </xdr:from>
    <xdr:to>
      <xdr:col>102</xdr:col>
      <xdr:colOff>165100</xdr:colOff>
      <xdr:row>31</xdr:row>
      <xdr:rowOff>39243</xdr:rowOff>
    </xdr:to>
    <xdr:sp macro="" textlink="">
      <xdr:nvSpPr>
        <xdr:cNvPr id="772" name="楕円 771"/>
        <xdr:cNvSpPr/>
      </xdr:nvSpPr>
      <xdr:spPr>
        <a:xfrm>
          <a:off x="19494500" y="525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29</xdr:row>
      <xdr:rowOff>55770</xdr:rowOff>
    </xdr:from>
    <xdr:ext cx="469744" cy="259045"/>
    <xdr:sp macro="" textlink="">
      <xdr:nvSpPr>
        <xdr:cNvPr id="773" name="テキスト ボックス 772"/>
        <xdr:cNvSpPr txBox="1"/>
      </xdr:nvSpPr>
      <xdr:spPr>
        <a:xfrm>
          <a:off x="19310428" y="5027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98616</xdr:rowOff>
    </xdr:from>
    <xdr:to>
      <xdr:col>98</xdr:col>
      <xdr:colOff>38100</xdr:colOff>
      <xdr:row>34</xdr:row>
      <xdr:rowOff>28766</xdr:rowOff>
    </xdr:to>
    <xdr:sp macro="" textlink="">
      <xdr:nvSpPr>
        <xdr:cNvPr id="774" name="楕円 773"/>
        <xdr:cNvSpPr/>
      </xdr:nvSpPr>
      <xdr:spPr>
        <a:xfrm>
          <a:off x="18605500" y="575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32</xdr:row>
      <xdr:rowOff>45293</xdr:rowOff>
    </xdr:from>
    <xdr:ext cx="469744" cy="259045"/>
    <xdr:sp macro="" textlink="">
      <xdr:nvSpPr>
        <xdr:cNvPr id="775" name="テキスト ボックス 774"/>
        <xdr:cNvSpPr txBox="1"/>
      </xdr:nvSpPr>
      <xdr:spPr>
        <a:xfrm>
          <a:off x="18421428" y="5531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6" name="直線コネクタ 785"/>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7" name="テキスト ボックス 786"/>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8" name="直線コネクタ 787"/>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9" name="テキスト ボックス 788"/>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90" name="直線コネクタ 789"/>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91" name="テキスト ボックス 790"/>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92" name="直線コネクタ 791"/>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3" name="テキスト ボックス 792"/>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4" name="直線コネクタ 793"/>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5" name="テキスト ボックス 794"/>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6" name="直線コネクタ 795"/>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7" name="テキスト ボックス 796"/>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9" name="テキスト ボックス 79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100544</xdr:rowOff>
    </xdr:from>
    <xdr:to>
      <xdr:col>116</xdr:col>
      <xdr:colOff>62864</xdr:colOff>
      <xdr:row>59</xdr:row>
      <xdr:rowOff>98878</xdr:rowOff>
    </xdr:to>
    <xdr:cxnSp macro="">
      <xdr:nvCxnSpPr>
        <xdr:cNvPr id="801" name="直線コネクタ 800"/>
        <xdr:cNvCxnSpPr/>
      </xdr:nvCxnSpPr>
      <xdr:spPr>
        <a:xfrm flipV="1">
          <a:off x="22159595" y="8673044"/>
          <a:ext cx="1269" cy="154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802"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3" name="直線コネクタ 802"/>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47221</xdr:rowOff>
    </xdr:from>
    <xdr:ext cx="534377" cy="259045"/>
    <xdr:sp macro="" textlink="">
      <xdr:nvSpPr>
        <xdr:cNvPr id="804" name="貸付金最大値テキスト"/>
        <xdr:cNvSpPr txBox="1"/>
      </xdr:nvSpPr>
      <xdr:spPr>
        <a:xfrm>
          <a:off x="22212300" y="8448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100544</xdr:rowOff>
    </xdr:from>
    <xdr:to>
      <xdr:col>116</xdr:col>
      <xdr:colOff>152400</xdr:colOff>
      <xdr:row>50</xdr:row>
      <xdr:rowOff>100544</xdr:rowOff>
    </xdr:to>
    <xdr:cxnSp macro="">
      <xdr:nvCxnSpPr>
        <xdr:cNvPr id="805" name="直線コネクタ 804"/>
        <xdr:cNvCxnSpPr/>
      </xdr:nvCxnSpPr>
      <xdr:spPr>
        <a:xfrm>
          <a:off x="22072600" y="8673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43557</xdr:rowOff>
    </xdr:from>
    <xdr:to>
      <xdr:col>116</xdr:col>
      <xdr:colOff>63500</xdr:colOff>
      <xdr:row>58</xdr:row>
      <xdr:rowOff>45680</xdr:rowOff>
    </xdr:to>
    <xdr:cxnSp macro="">
      <xdr:nvCxnSpPr>
        <xdr:cNvPr id="806" name="直線コネクタ 805"/>
        <xdr:cNvCxnSpPr/>
      </xdr:nvCxnSpPr>
      <xdr:spPr>
        <a:xfrm flipV="1">
          <a:off x="21323300" y="9987657"/>
          <a:ext cx="838200" cy="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89240</xdr:rowOff>
    </xdr:from>
    <xdr:ext cx="469744" cy="259045"/>
    <xdr:sp macro="" textlink="">
      <xdr:nvSpPr>
        <xdr:cNvPr id="807" name="貸付金平均値テキスト"/>
        <xdr:cNvSpPr txBox="1"/>
      </xdr:nvSpPr>
      <xdr:spPr>
        <a:xfrm>
          <a:off x="22212300" y="10033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110813</xdr:rowOff>
    </xdr:from>
    <xdr:to>
      <xdr:col>116</xdr:col>
      <xdr:colOff>114300</xdr:colOff>
      <xdr:row>59</xdr:row>
      <xdr:rowOff>40963</xdr:rowOff>
    </xdr:to>
    <xdr:sp macro="" textlink="">
      <xdr:nvSpPr>
        <xdr:cNvPr id="808" name="フローチャート: 判断 807"/>
        <xdr:cNvSpPr/>
      </xdr:nvSpPr>
      <xdr:spPr>
        <a:xfrm>
          <a:off x="22110700" y="1005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44080</xdr:rowOff>
    </xdr:from>
    <xdr:to>
      <xdr:col>111</xdr:col>
      <xdr:colOff>177800</xdr:colOff>
      <xdr:row>58</xdr:row>
      <xdr:rowOff>45680</xdr:rowOff>
    </xdr:to>
    <xdr:cxnSp macro="">
      <xdr:nvCxnSpPr>
        <xdr:cNvPr id="809" name="直線コネクタ 808"/>
        <xdr:cNvCxnSpPr/>
      </xdr:nvCxnSpPr>
      <xdr:spPr>
        <a:xfrm>
          <a:off x="20434300" y="9988180"/>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135796</xdr:rowOff>
    </xdr:from>
    <xdr:to>
      <xdr:col>112</xdr:col>
      <xdr:colOff>38100</xdr:colOff>
      <xdr:row>59</xdr:row>
      <xdr:rowOff>65946</xdr:rowOff>
    </xdr:to>
    <xdr:sp macro="" textlink="">
      <xdr:nvSpPr>
        <xdr:cNvPr id="810" name="フローチャート: 判断 809"/>
        <xdr:cNvSpPr/>
      </xdr:nvSpPr>
      <xdr:spPr>
        <a:xfrm>
          <a:off x="21272500" y="1007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57073</xdr:rowOff>
    </xdr:from>
    <xdr:ext cx="469744" cy="259045"/>
    <xdr:sp macro="" textlink="">
      <xdr:nvSpPr>
        <xdr:cNvPr id="811" name="テキスト ボックス 810"/>
        <xdr:cNvSpPr txBox="1"/>
      </xdr:nvSpPr>
      <xdr:spPr>
        <a:xfrm>
          <a:off x="21088428" y="10172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113215</xdr:rowOff>
    </xdr:from>
    <xdr:to>
      <xdr:col>107</xdr:col>
      <xdr:colOff>50800</xdr:colOff>
      <xdr:row>58</xdr:row>
      <xdr:rowOff>44080</xdr:rowOff>
    </xdr:to>
    <xdr:cxnSp macro="">
      <xdr:nvCxnSpPr>
        <xdr:cNvPr id="812" name="直線コネクタ 811"/>
        <xdr:cNvCxnSpPr/>
      </xdr:nvCxnSpPr>
      <xdr:spPr>
        <a:xfrm>
          <a:off x="19545300" y="9542965"/>
          <a:ext cx="889000" cy="445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132334</xdr:rowOff>
    </xdr:from>
    <xdr:to>
      <xdr:col>107</xdr:col>
      <xdr:colOff>101600</xdr:colOff>
      <xdr:row>59</xdr:row>
      <xdr:rowOff>62484</xdr:rowOff>
    </xdr:to>
    <xdr:sp macro="" textlink="">
      <xdr:nvSpPr>
        <xdr:cNvPr id="813" name="フローチャート: 判断 812"/>
        <xdr:cNvSpPr/>
      </xdr:nvSpPr>
      <xdr:spPr>
        <a:xfrm>
          <a:off x="20383500" y="10076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53611</xdr:rowOff>
    </xdr:from>
    <xdr:ext cx="469744" cy="259045"/>
    <xdr:sp macro="" textlink="">
      <xdr:nvSpPr>
        <xdr:cNvPr id="814" name="テキスト ボックス 813"/>
        <xdr:cNvSpPr txBox="1"/>
      </xdr:nvSpPr>
      <xdr:spPr>
        <a:xfrm>
          <a:off x="20199428" y="10169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113215</xdr:rowOff>
    </xdr:from>
    <xdr:to>
      <xdr:col>102</xdr:col>
      <xdr:colOff>114300</xdr:colOff>
      <xdr:row>58</xdr:row>
      <xdr:rowOff>43557</xdr:rowOff>
    </xdr:to>
    <xdr:cxnSp macro="">
      <xdr:nvCxnSpPr>
        <xdr:cNvPr id="815" name="直線コネクタ 814"/>
        <xdr:cNvCxnSpPr/>
      </xdr:nvCxnSpPr>
      <xdr:spPr>
        <a:xfrm flipV="1">
          <a:off x="18656300" y="9542965"/>
          <a:ext cx="889000" cy="444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132236</xdr:rowOff>
    </xdr:from>
    <xdr:to>
      <xdr:col>102</xdr:col>
      <xdr:colOff>165100</xdr:colOff>
      <xdr:row>59</xdr:row>
      <xdr:rowOff>62386</xdr:rowOff>
    </xdr:to>
    <xdr:sp macro="" textlink="">
      <xdr:nvSpPr>
        <xdr:cNvPr id="816" name="フローチャート: 判断 815"/>
        <xdr:cNvSpPr/>
      </xdr:nvSpPr>
      <xdr:spPr>
        <a:xfrm>
          <a:off x="19494500" y="1007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53513</xdr:rowOff>
    </xdr:from>
    <xdr:ext cx="469744" cy="259045"/>
    <xdr:sp macro="" textlink="">
      <xdr:nvSpPr>
        <xdr:cNvPr id="817" name="テキスト ボックス 816"/>
        <xdr:cNvSpPr txBox="1"/>
      </xdr:nvSpPr>
      <xdr:spPr>
        <a:xfrm>
          <a:off x="19310428" y="10169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149675</xdr:rowOff>
    </xdr:from>
    <xdr:to>
      <xdr:col>98</xdr:col>
      <xdr:colOff>38100</xdr:colOff>
      <xdr:row>59</xdr:row>
      <xdr:rowOff>79825</xdr:rowOff>
    </xdr:to>
    <xdr:sp macro="" textlink="">
      <xdr:nvSpPr>
        <xdr:cNvPr id="818" name="フローチャート: 判断 817"/>
        <xdr:cNvSpPr/>
      </xdr:nvSpPr>
      <xdr:spPr>
        <a:xfrm>
          <a:off x="18605500" y="1009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70952</xdr:rowOff>
    </xdr:from>
    <xdr:ext cx="469744" cy="259045"/>
    <xdr:sp macro="" textlink="">
      <xdr:nvSpPr>
        <xdr:cNvPr id="819" name="テキスト ボックス 818"/>
        <xdr:cNvSpPr txBox="1"/>
      </xdr:nvSpPr>
      <xdr:spPr>
        <a:xfrm>
          <a:off x="18421428" y="10186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164207</xdr:rowOff>
    </xdr:from>
    <xdr:to>
      <xdr:col>116</xdr:col>
      <xdr:colOff>114300</xdr:colOff>
      <xdr:row>58</xdr:row>
      <xdr:rowOff>94357</xdr:rowOff>
    </xdr:to>
    <xdr:sp macro="" textlink="">
      <xdr:nvSpPr>
        <xdr:cNvPr id="825" name="楕円 824"/>
        <xdr:cNvSpPr/>
      </xdr:nvSpPr>
      <xdr:spPr>
        <a:xfrm>
          <a:off x="22110700" y="993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15634</xdr:rowOff>
    </xdr:from>
    <xdr:ext cx="469744" cy="259045"/>
    <xdr:sp macro="" textlink="">
      <xdr:nvSpPr>
        <xdr:cNvPr id="826" name="貸付金該当値テキスト"/>
        <xdr:cNvSpPr txBox="1"/>
      </xdr:nvSpPr>
      <xdr:spPr>
        <a:xfrm>
          <a:off x="22212300" y="978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166330</xdr:rowOff>
    </xdr:from>
    <xdr:to>
      <xdr:col>112</xdr:col>
      <xdr:colOff>38100</xdr:colOff>
      <xdr:row>58</xdr:row>
      <xdr:rowOff>96480</xdr:rowOff>
    </xdr:to>
    <xdr:sp macro="" textlink="">
      <xdr:nvSpPr>
        <xdr:cNvPr id="827" name="楕円 826"/>
        <xdr:cNvSpPr/>
      </xdr:nvSpPr>
      <xdr:spPr>
        <a:xfrm>
          <a:off x="21272500" y="993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113007</xdr:rowOff>
    </xdr:from>
    <xdr:ext cx="469744" cy="259045"/>
    <xdr:sp macro="" textlink="">
      <xdr:nvSpPr>
        <xdr:cNvPr id="828" name="テキスト ボックス 827"/>
        <xdr:cNvSpPr txBox="1"/>
      </xdr:nvSpPr>
      <xdr:spPr>
        <a:xfrm>
          <a:off x="21088428" y="971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164730</xdr:rowOff>
    </xdr:from>
    <xdr:to>
      <xdr:col>107</xdr:col>
      <xdr:colOff>101600</xdr:colOff>
      <xdr:row>58</xdr:row>
      <xdr:rowOff>94880</xdr:rowOff>
    </xdr:to>
    <xdr:sp macro="" textlink="">
      <xdr:nvSpPr>
        <xdr:cNvPr id="829" name="楕円 828"/>
        <xdr:cNvSpPr/>
      </xdr:nvSpPr>
      <xdr:spPr>
        <a:xfrm>
          <a:off x="20383500" y="993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111407</xdr:rowOff>
    </xdr:from>
    <xdr:ext cx="469744" cy="259045"/>
    <xdr:sp macro="" textlink="">
      <xdr:nvSpPr>
        <xdr:cNvPr id="830" name="テキスト ボックス 829"/>
        <xdr:cNvSpPr txBox="1"/>
      </xdr:nvSpPr>
      <xdr:spPr>
        <a:xfrm>
          <a:off x="20199428" y="9712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62415</xdr:rowOff>
    </xdr:from>
    <xdr:to>
      <xdr:col>102</xdr:col>
      <xdr:colOff>165100</xdr:colOff>
      <xdr:row>55</xdr:row>
      <xdr:rowOff>164015</xdr:rowOff>
    </xdr:to>
    <xdr:sp macro="" textlink="">
      <xdr:nvSpPr>
        <xdr:cNvPr id="831" name="楕円 830"/>
        <xdr:cNvSpPr/>
      </xdr:nvSpPr>
      <xdr:spPr>
        <a:xfrm>
          <a:off x="19494500" y="949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9092</xdr:rowOff>
    </xdr:from>
    <xdr:ext cx="534377" cy="259045"/>
    <xdr:sp macro="" textlink="">
      <xdr:nvSpPr>
        <xdr:cNvPr id="832" name="テキスト ボックス 831"/>
        <xdr:cNvSpPr txBox="1"/>
      </xdr:nvSpPr>
      <xdr:spPr>
        <a:xfrm>
          <a:off x="19278111" y="926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164207</xdr:rowOff>
    </xdr:from>
    <xdr:to>
      <xdr:col>98</xdr:col>
      <xdr:colOff>38100</xdr:colOff>
      <xdr:row>58</xdr:row>
      <xdr:rowOff>94357</xdr:rowOff>
    </xdr:to>
    <xdr:sp macro="" textlink="">
      <xdr:nvSpPr>
        <xdr:cNvPr id="833" name="楕円 832"/>
        <xdr:cNvSpPr/>
      </xdr:nvSpPr>
      <xdr:spPr>
        <a:xfrm>
          <a:off x="18605500" y="993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110884</xdr:rowOff>
    </xdr:from>
    <xdr:ext cx="469744" cy="259045"/>
    <xdr:sp macro="" textlink="">
      <xdr:nvSpPr>
        <xdr:cNvPr id="834" name="テキスト ボックス 833"/>
        <xdr:cNvSpPr txBox="1"/>
      </xdr:nvSpPr>
      <xdr:spPr>
        <a:xfrm>
          <a:off x="18421428" y="9712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5" name="正方形/長方形 83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6" name="正方形/長方形 83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7" name="正方形/長方形 83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8" name="正方形/長方形 83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9" name="正方形/長方形 83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0" name="正方形/長方形 83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1" name="正方形/長方形 84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2" name="正方形/長方形 84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3" name="テキスト ボックス 84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4" name="直線コネクタ 84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5" name="テキスト ボックス 84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6" name="直線コネクタ 845"/>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7" name="テキスト ボックス 846"/>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8" name="直線コネクタ 847"/>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9" name="テキスト ボックス 848"/>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50" name="直線コネクタ 849"/>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1" name="テキスト ボックス 850"/>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2" name="直線コネクタ 851"/>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3" name="テキスト ボックス 852"/>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4" name="直線コネクタ 85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5" name="テキスト ボックス 85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60627</xdr:rowOff>
    </xdr:from>
    <xdr:to>
      <xdr:col>116</xdr:col>
      <xdr:colOff>62864</xdr:colOff>
      <xdr:row>78</xdr:row>
      <xdr:rowOff>148478</xdr:rowOff>
    </xdr:to>
    <xdr:cxnSp macro="">
      <xdr:nvCxnSpPr>
        <xdr:cNvPr id="857" name="直線コネクタ 856"/>
        <xdr:cNvCxnSpPr/>
      </xdr:nvCxnSpPr>
      <xdr:spPr>
        <a:xfrm flipV="1">
          <a:off x="22159595" y="12233577"/>
          <a:ext cx="1269" cy="1288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152305</xdr:rowOff>
    </xdr:from>
    <xdr:ext cx="534377" cy="259045"/>
    <xdr:sp macro="" textlink="">
      <xdr:nvSpPr>
        <xdr:cNvPr id="858" name="繰出金最小値テキスト"/>
        <xdr:cNvSpPr txBox="1"/>
      </xdr:nvSpPr>
      <xdr:spPr>
        <a:xfrm>
          <a:off x="22212300" y="1352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148478</xdr:rowOff>
    </xdr:from>
    <xdr:to>
      <xdr:col>116</xdr:col>
      <xdr:colOff>152400</xdr:colOff>
      <xdr:row>78</xdr:row>
      <xdr:rowOff>148478</xdr:rowOff>
    </xdr:to>
    <xdr:cxnSp macro="">
      <xdr:nvCxnSpPr>
        <xdr:cNvPr id="859" name="直線コネクタ 858"/>
        <xdr:cNvCxnSpPr/>
      </xdr:nvCxnSpPr>
      <xdr:spPr>
        <a:xfrm>
          <a:off x="22072600" y="13521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7304</xdr:rowOff>
    </xdr:from>
    <xdr:ext cx="534377" cy="259045"/>
    <xdr:sp macro="" textlink="">
      <xdr:nvSpPr>
        <xdr:cNvPr id="860" name="繰出金最大値テキスト"/>
        <xdr:cNvSpPr txBox="1"/>
      </xdr:nvSpPr>
      <xdr:spPr>
        <a:xfrm>
          <a:off x="22212300" y="1200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60627</xdr:rowOff>
    </xdr:from>
    <xdr:to>
      <xdr:col>116</xdr:col>
      <xdr:colOff>152400</xdr:colOff>
      <xdr:row>71</xdr:row>
      <xdr:rowOff>60627</xdr:rowOff>
    </xdr:to>
    <xdr:cxnSp macro="">
      <xdr:nvCxnSpPr>
        <xdr:cNvPr id="861" name="直線コネクタ 860"/>
        <xdr:cNvCxnSpPr/>
      </xdr:nvCxnSpPr>
      <xdr:spPr>
        <a:xfrm>
          <a:off x="22072600" y="12233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80080</xdr:rowOff>
    </xdr:from>
    <xdr:to>
      <xdr:col>116</xdr:col>
      <xdr:colOff>63500</xdr:colOff>
      <xdr:row>77</xdr:row>
      <xdr:rowOff>87190</xdr:rowOff>
    </xdr:to>
    <xdr:cxnSp macro="">
      <xdr:nvCxnSpPr>
        <xdr:cNvPr id="862" name="直線コネクタ 861"/>
        <xdr:cNvCxnSpPr/>
      </xdr:nvCxnSpPr>
      <xdr:spPr>
        <a:xfrm flipV="1">
          <a:off x="21323300" y="13281730"/>
          <a:ext cx="838200" cy="7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146547</xdr:rowOff>
    </xdr:from>
    <xdr:ext cx="534377" cy="259045"/>
    <xdr:sp macro="" textlink="">
      <xdr:nvSpPr>
        <xdr:cNvPr id="863" name="繰出金平均値テキスト"/>
        <xdr:cNvSpPr txBox="1"/>
      </xdr:nvSpPr>
      <xdr:spPr>
        <a:xfrm>
          <a:off x="22212300" y="128338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123670</xdr:rowOff>
    </xdr:from>
    <xdr:to>
      <xdr:col>116</xdr:col>
      <xdr:colOff>114300</xdr:colOff>
      <xdr:row>76</xdr:row>
      <xdr:rowOff>53820</xdr:rowOff>
    </xdr:to>
    <xdr:sp macro="" textlink="">
      <xdr:nvSpPr>
        <xdr:cNvPr id="864" name="フローチャート: 判断 863"/>
        <xdr:cNvSpPr/>
      </xdr:nvSpPr>
      <xdr:spPr>
        <a:xfrm>
          <a:off x="22110700" y="129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87190</xdr:rowOff>
    </xdr:from>
    <xdr:to>
      <xdr:col>111</xdr:col>
      <xdr:colOff>177800</xdr:colOff>
      <xdr:row>77</xdr:row>
      <xdr:rowOff>139357</xdr:rowOff>
    </xdr:to>
    <xdr:cxnSp macro="">
      <xdr:nvCxnSpPr>
        <xdr:cNvPr id="865" name="直線コネクタ 864"/>
        <xdr:cNvCxnSpPr/>
      </xdr:nvCxnSpPr>
      <xdr:spPr>
        <a:xfrm flipV="1">
          <a:off x="20434300" y="13288840"/>
          <a:ext cx="889000" cy="5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133111</xdr:rowOff>
    </xdr:from>
    <xdr:to>
      <xdr:col>112</xdr:col>
      <xdr:colOff>38100</xdr:colOff>
      <xdr:row>76</xdr:row>
      <xdr:rowOff>63261</xdr:rowOff>
    </xdr:to>
    <xdr:sp macro="" textlink="">
      <xdr:nvSpPr>
        <xdr:cNvPr id="866" name="フローチャート: 判断 865"/>
        <xdr:cNvSpPr/>
      </xdr:nvSpPr>
      <xdr:spPr>
        <a:xfrm>
          <a:off x="21272500" y="1299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79788</xdr:rowOff>
    </xdr:from>
    <xdr:ext cx="534377" cy="259045"/>
    <xdr:sp macro="" textlink="">
      <xdr:nvSpPr>
        <xdr:cNvPr id="867" name="テキスト ボックス 866"/>
        <xdr:cNvSpPr txBox="1"/>
      </xdr:nvSpPr>
      <xdr:spPr>
        <a:xfrm>
          <a:off x="21056111" y="1276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139357</xdr:rowOff>
    </xdr:from>
    <xdr:to>
      <xdr:col>107</xdr:col>
      <xdr:colOff>50800</xdr:colOff>
      <xdr:row>77</xdr:row>
      <xdr:rowOff>140294</xdr:rowOff>
    </xdr:to>
    <xdr:cxnSp macro="">
      <xdr:nvCxnSpPr>
        <xdr:cNvPr id="868" name="直線コネクタ 867"/>
        <xdr:cNvCxnSpPr/>
      </xdr:nvCxnSpPr>
      <xdr:spPr>
        <a:xfrm flipV="1">
          <a:off x="19545300" y="13341007"/>
          <a:ext cx="889000" cy="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166030</xdr:rowOff>
    </xdr:from>
    <xdr:to>
      <xdr:col>107</xdr:col>
      <xdr:colOff>101600</xdr:colOff>
      <xdr:row>76</xdr:row>
      <xdr:rowOff>96180</xdr:rowOff>
    </xdr:to>
    <xdr:sp macro="" textlink="">
      <xdr:nvSpPr>
        <xdr:cNvPr id="869" name="フローチャート: 判断 868"/>
        <xdr:cNvSpPr/>
      </xdr:nvSpPr>
      <xdr:spPr>
        <a:xfrm>
          <a:off x="20383500" y="130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112706</xdr:rowOff>
    </xdr:from>
    <xdr:ext cx="534377" cy="259045"/>
    <xdr:sp macro="" textlink="">
      <xdr:nvSpPr>
        <xdr:cNvPr id="870" name="テキスト ボックス 869"/>
        <xdr:cNvSpPr txBox="1"/>
      </xdr:nvSpPr>
      <xdr:spPr>
        <a:xfrm>
          <a:off x="20167111" y="1280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140294</xdr:rowOff>
    </xdr:from>
    <xdr:to>
      <xdr:col>102</xdr:col>
      <xdr:colOff>114300</xdr:colOff>
      <xdr:row>77</xdr:row>
      <xdr:rowOff>151998</xdr:rowOff>
    </xdr:to>
    <xdr:cxnSp macro="">
      <xdr:nvCxnSpPr>
        <xdr:cNvPr id="871" name="直線コネクタ 870"/>
        <xdr:cNvCxnSpPr/>
      </xdr:nvCxnSpPr>
      <xdr:spPr>
        <a:xfrm flipV="1">
          <a:off x="18656300" y="13341944"/>
          <a:ext cx="889000" cy="1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6787</xdr:rowOff>
    </xdr:from>
    <xdr:to>
      <xdr:col>102</xdr:col>
      <xdr:colOff>165100</xdr:colOff>
      <xdr:row>76</xdr:row>
      <xdr:rowOff>108387</xdr:rowOff>
    </xdr:to>
    <xdr:sp macro="" textlink="">
      <xdr:nvSpPr>
        <xdr:cNvPr id="872" name="フローチャート: 判断 871"/>
        <xdr:cNvSpPr/>
      </xdr:nvSpPr>
      <xdr:spPr>
        <a:xfrm>
          <a:off x="19494500" y="1303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124914</xdr:rowOff>
    </xdr:from>
    <xdr:ext cx="534377" cy="259045"/>
    <xdr:sp macro="" textlink="">
      <xdr:nvSpPr>
        <xdr:cNvPr id="873" name="テキスト ボックス 872"/>
        <xdr:cNvSpPr txBox="1"/>
      </xdr:nvSpPr>
      <xdr:spPr>
        <a:xfrm>
          <a:off x="19278111" y="1281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58931</xdr:rowOff>
    </xdr:from>
    <xdr:to>
      <xdr:col>98</xdr:col>
      <xdr:colOff>38100</xdr:colOff>
      <xdr:row>75</xdr:row>
      <xdr:rowOff>160530</xdr:rowOff>
    </xdr:to>
    <xdr:sp macro="" textlink="">
      <xdr:nvSpPr>
        <xdr:cNvPr id="874" name="フローチャート: 判断 873"/>
        <xdr:cNvSpPr/>
      </xdr:nvSpPr>
      <xdr:spPr>
        <a:xfrm>
          <a:off x="18605500" y="129176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5608</xdr:rowOff>
    </xdr:from>
    <xdr:ext cx="534377" cy="259045"/>
    <xdr:sp macro="" textlink="">
      <xdr:nvSpPr>
        <xdr:cNvPr id="875" name="テキスト ボックス 874"/>
        <xdr:cNvSpPr txBox="1"/>
      </xdr:nvSpPr>
      <xdr:spPr>
        <a:xfrm>
          <a:off x="18389111" y="1269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6" name="テキスト ボックス 87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7" name="テキスト ボックス 87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8" name="テキスト ボックス 87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9" name="テキスト ボックス 87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0" name="テキスト ボックス 87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29280</xdr:rowOff>
    </xdr:from>
    <xdr:to>
      <xdr:col>116</xdr:col>
      <xdr:colOff>114300</xdr:colOff>
      <xdr:row>77</xdr:row>
      <xdr:rowOff>130880</xdr:rowOff>
    </xdr:to>
    <xdr:sp macro="" textlink="">
      <xdr:nvSpPr>
        <xdr:cNvPr id="881" name="楕円 880"/>
        <xdr:cNvSpPr/>
      </xdr:nvSpPr>
      <xdr:spPr>
        <a:xfrm>
          <a:off x="22110700" y="1323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7707</xdr:rowOff>
    </xdr:from>
    <xdr:ext cx="534377" cy="259045"/>
    <xdr:sp macro="" textlink="">
      <xdr:nvSpPr>
        <xdr:cNvPr id="882" name="繰出金該当値テキスト"/>
        <xdr:cNvSpPr txBox="1"/>
      </xdr:nvSpPr>
      <xdr:spPr>
        <a:xfrm>
          <a:off x="22212300" y="1320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36390</xdr:rowOff>
    </xdr:from>
    <xdr:to>
      <xdr:col>112</xdr:col>
      <xdr:colOff>38100</xdr:colOff>
      <xdr:row>77</xdr:row>
      <xdr:rowOff>137990</xdr:rowOff>
    </xdr:to>
    <xdr:sp macro="" textlink="">
      <xdr:nvSpPr>
        <xdr:cNvPr id="883" name="楕円 882"/>
        <xdr:cNvSpPr/>
      </xdr:nvSpPr>
      <xdr:spPr>
        <a:xfrm>
          <a:off x="21272500" y="1323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129117</xdr:rowOff>
    </xdr:from>
    <xdr:ext cx="534377" cy="259045"/>
    <xdr:sp macro="" textlink="">
      <xdr:nvSpPr>
        <xdr:cNvPr id="884" name="テキスト ボックス 883"/>
        <xdr:cNvSpPr txBox="1"/>
      </xdr:nvSpPr>
      <xdr:spPr>
        <a:xfrm>
          <a:off x="21056111" y="1333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88557</xdr:rowOff>
    </xdr:from>
    <xdr:to>
      <xdr:col>107</xdr:col>
      <xdr:colOff>101600</xdr:colOff>
      <xdr:row>78</xdr:row>
      <xdr:rowOff>18707</xdr:rowOff>
    </xdr:to>
    <xdr:sp macro="" textlink="">
      <xdr:nvSpPr>
        <xdr:cNvPr id="885" name="楕円 884"/>
        <xdr:cNvSpPr/>
      </xdr:nvSpPr>
      <xdr:spPr>
        <a:xfrm>
          <a:off x="20383500" y="1329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9834</xdr:rowOff>
    </xdr:from>
    <xdr:ext cx="534377" cy="259045"/>
    <xdr:sp macro="" textlink="">
      <xdr:nvSpPr>
        <xdr:cNvPr id="886" name="テキスト ボックス 885"/>
        <xdr:cNvSpPr txBox="1"/>
      </xdr:nvSpPr>
      <xdr:spPr>
        <a:xfrm>
          <a:off x="20167111" y="1338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89494</xdr:rowOff>
    </xdr:from>
    <xdr:to>
      <xdr:col>102</xdr:col>
      <xdr:colOff>165100</xdr:colOff>
      <xdr:row>78</xdr:row>
      <xdr:rowOff>19644</xdr:rowOff>
    </xdr:to>
    <xdr:sp macro="" textlink="">
      <xdr:nvSpPr>
        <xdr:cNvPr id="887" name="楕円 886"/>
        <xdr:cNvSpPr/>
      </xdr:nvSpPr>
      <xdr:spPr>
        <a:xfrm>
          <a:off x="19494500" y="1329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10771</xdr:rowOff>
    </xdr:from>
    <xdr:ext cx="534377" cy="259045"/>
    <xdr:sp macro="" textlink="">
      <xdr:nvSpPr>
        <xdr:cNvPr id="888" name="テキスト ボックス 887"/>
        <xdr:cNvSpPr txBox="1"/>
      </xdr:nvSpPr>
      <xdr:spPr>
        <a:xfrm>
          <a:off x="19278111" y="13383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101198</xdr:rowOff>
    </xdr:from>
    <xdr:to>
      <xdr:col>98</xdr:col>
      <xdr:colOff>38100</xdr:colOff>
      <xdr:row>78</xdr:row>
      <xdr:rowOff>31348</xdr:rowOff>
    </xdr:to>
    <xdr:sp macro="" textlink="">
      <xdr:nvSpPr>
        <xdr:cNvPr id="889" name="楕円 888"/>
        <xdr:cNvSpPr/>
      </xdr:nvSpPr>
      <xdr:spPr>
        <a:xfrm>
          <a:off x="18605500" y="1330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22475</xdr:rowOff>
    </xdr:from>
    <xdr:ext cx="534377" cy="259045"/>
    <xdr:sp macro="" textlink="">
      <xdr:nvSpPr>
        <xdr:cNvPr id="890" name="テキスト ボックス 889"/>
        <xdr:cNvSpPr txBox="1"/>
      </xdr:nvSpPr>
      <xdr:spPr>
        <a:xfrm>
          <a:off x="18389111" y="1339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1" name="正方形/長方形 89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2" name="正方形/長方形 89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3" name="正方形/長方形 89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4" name="正方形/長方形 89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5" name="正方形/長方形 89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6" name="正方形/長方形 89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7" name="正方形/長方形 89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8" name="正方形/長方形 89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9" name="テキスト ボックス 89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0" name="直線コネクタ 89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2" name="テキスト ボックス 90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3" name="直線コネクタ 90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4" name="テキスト ボックス 90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6" name="直線コネクタ 90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1" name="直線コネクタ 91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フローチャート: 判断 91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4" name="直線コネクタ 91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5" name="フローチャート: 判断 91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6" name="テキスト ボックス 91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7" name="直線コネクタ 91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8" name="フローチャート: 判断 91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9" name="テキスト ボックス 91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0" name="直線コネクタ 91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1" name="フローチャート: 判断 92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2" name="テキスト ボックス 92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フローチャート: 判断 92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4" name="テキスト ボックス 92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5" name="テキスト ボックス 92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6" name="テキスト ボックス 92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7" name="テキスト ボックス 92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8" name="テキスト ボックス 92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9" name="テキスト ボックス 92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0" name="楕円 92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2" name="楕円 93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3" name="テキスト ボックス 93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4" name="楕円 93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5" name="テキスト ボックス 93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6" name="楕円 93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7" name="テキスト ボックス 93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8" name="楕円 93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9" name="テキスト ボックス 93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0" name="正方形/長方形 93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1" name="正方形/長方形 94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2" name="テキスト ボックス 94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歳出決算総額は、住民一人あたり</a:t>
          </a:r>
          <a:r>
            <a:rPr kumimoji="1" lang="en-US" altLang="ja-JP" sz="1300">
              <a:latin typeface="ＭＳ Ｐゴシック" panose="020B0600070205080204" pitchFamily="50" charset="-128"/>
              <a:ea typeface="ＭＳ Ｐゴシック" panose="020B0600070205080204" pitchFamily="50" charset="-128"/>
            </a:rPr>
            <a:t>378</a:t>
          </a:r>
          <a:r>
            <a:rPr kumimoji="1" lang="ja-JP" altLang="en-US" sz="1300">
              <a:latin typeface="ＭＳ Ｐゴシック" panose="020B0600070205080204" pitchFamily="50" charset="-128"/>
              <a:ea typeface="ＭＳ Ｐゴシック" panose="020B0600070205080204" pitchFamily="50" charset="-128"/>
            </a:rPr>
            <a:t>千円となっている。各項目の中で「物件費」「投資及び出資金」「貸付金」が類似団体を上回っている。</a:t>
          </a:r>
        </a:p>
        <a:p>
          <a:r>
            <a:rPr kumimoji="1" lang="ja-JP" altLang="en-US" sz="1300">
              <a:latin typeface="ＭＳ Ｐゴシック" panose="020B0600070205080204" pitchFamily="50" charset="-128"/>
              <a:ea typeface="ＭＳ Ｐゴシック" panose="020B0600070205080204" pitchFamily="50" charset="-128"/>
            </a:rPr>
            <a:t>「物件費」は、以前より指定管理制度や民間委託を実施していることから、類似団体に比べ高い水準となっている。</a:t>
          </a:r>
        </a:p>
        <a:p>
          <a:r>
            <a:rPr kumimoji="1" lang="ja-JP" altLang="en-US" sz="1300">
              <a:latin typeface="ＭＳ Ｐゴシック" panose="020B0600070205080204" pitchFamily="50" charset="-128"/>
              <a:ea typeface="ＭＳ Ｐゴシック" panose="020B0600070205080204" pitchFamily="50" charset="-128"/>
            </a:rPr>
            <a:t>「普通建設事業費（うち新規整備）」は、主に都市再生整備計画事業（前年度繰越明許費分）（街区公園３号整備工事）により増加している。</a:t>
          </a:r>
        </a:p>
        <a:p>
          <a:r>
            <a:rPr kumimoji="1" lang="ja-JP" altLang="en-US" sz="1300">
              <a:latin typeface="ＭＳ Ｐゴシック" panose="020B0600070205080204" pitchFamily="50" charset="-128"/>
              <a:ea typeface="ＭＳ Ｐゴシック" panose="020B0600070205080204" pitchFamily="50" charset="-128"/>
            </a:rPr>
            <a:t>「普通建設事業費（うち更新整備）」は、主に中央小学校トイレ改修事業及び阿久津中学校トイレ改修事業の完了に伴い減少した。</a:t>
          </a:r>
        </a:p>
        <a:p>
          <a:r>
            <a:rPr kumimoji="1" lang="ja-JP" altLang="en-US" sz="1300">
              <a:latin typeface="ＭＳ Ｐゴシック" panose="020B0600070205080204" pitchFamily="50" charset="-128"/>
              <a:ea typeface="ＭＳ Ｐゴシック" panose="020B0600070205080204" pitchFamily="50" charset="-128"/>
            </a:rPr>
            <a:t>「積立金」は、財政調整基金、庁舎整備基金等へ積み立てを行った。新庁舎整備のため庁舎整備基金への計画的な積み立てを行っていく。</a:t>
          </a:r>
        </a:p>
        <a:p>
          <a:r>
            <a:rPr kumimoji="1" lang="ja-JP" altLang="en-US" sz="1300">
              <a:latin typeface="ＭＳ Ｐゴシック" panose="020B0600070205080204" pitchFamily="50" charset="-128"/>
              <a:ea typeface="ＭＳ Ｐゴシック" panose="020B0600070205080204" pitchFamily="50" charset="-128"/>
            </a:rPr>
            <a:t>「投資及び出資金」は、水道料金基本料金減免事業の完了により減少した。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栃木県高根沢町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28,803
28,372
70.87
10,926,231
10,517,655
360,034
6,999,708
7,326,559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124079</xdr:rowOff>
    </xdr:from>
    <xdr:to>
      <xdr:col>24</xdr:col>
      <xdr:colOff>62865</xdr:colOff>
      <xdr:row>38</xdr:row>
      <xdr:rowOff>14351</xdr:rowOff>
    </xdr:to>
    <xdr:cxnSp macro="">
      <xdr:nvCxnSpPr>
        <xdr:cNvPr id="56" name="直線コネクタ 55"/>
        <xdr:cNvCxnSpPr/>
      </xdr:nvCxnSpPr>
      <xdr:spPr>
        <a:xfrm flipV="1">
          <a:off x="4633595" y="5096129"/>
          <a:ext cx="1270" cy="1433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18178</xdr:rowOff>
    </xdr:from>
    <xdr:ext cx="469744" cy="259045"/>
    <xdr:sp macro="" textlink="">
      <xdr:nvSpPr>
        <xdr:cNvPr id="57" name="議会費最小値テキスト"/>
        <xdr:cNvSpPr txBox="1"/>
      </xdr:nvSpPr>
      <xdr:spPr>
        <a:xfrm>
          <a:off x="4686300" y="6533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14351</xdr:rowOff>
    </xdr:from>
    <xdr:to>
      <xdr:col>24</xdr:col>
      <xdr:colOff>152400</xdr:colOff>
      <xdr:row>38</xdr:row>
      <xdr:rowOff>14351</xdr:rowOff>
    </xdr:to>
    <xdr:cxnSp macro="">
      <xdr:nvCxnSpPr>
        <xdr:cNvPr id="58" name="直線コネクタ 57"/>
        <xdr:cNvCxnSpPr/>
      </xdr:nvCxnSpPr>
      <xdr:spPr>
        <a:xfrm>
          <a:off x="4546600" y="6529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70756</xdr:rowOff>
    </xdr:from>
    <xdr:ext cx="469744" cy="259045"/>
    <xdr:sp macro="" textlink="">
      <xdr:nvSpPr>
        <xdr:cNvPr id="59" name="議会費最大値テキスト"/>
        <xdr:cNvSpPr txBox="1"/>
      </xdr:nvSpPr>
      <xdr:spPr>
        <a:xfrm>
          <a:off x="4686300" y="4871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124079</xdr:rowOff>
    </xdr:from>
    <xdr:to>
      <xdr:col>24</xdr:col>
      <xdr:colOff>152400</xdr:colOff>
      <xdr:row>29</xdr:row>
      <xdr:rowOff>124079</xdr:rowOff>
    </xdr:to>
    <xdr:cxnSp macro="">
      <xdr:nvCxnSpPr>
        <xdr:cNvPr id="60" name="直線コネクタ 59"/>
        <xdr:cNvCxnSpPr/>
      </xdr:nvCxnSpPr>
      <xdr:spPr>
        <a:xfrm>
          <a:off x="4546600" y="5096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47498</xdr:rowOff>
    </xdr:from>
    <xdr:to>
      <xdr:col>24</xdr:col>
      <xdr:colOff>63500</xdr:colOff>
      <xdr:row>36</xdr:row>
      <xdr:rowOff>106553</xdr:rowOff>
    </xdr:to>
    <xdr:cxnSp macro="">
      <xdr:nvCxnSpPr>
        <xdr:cNvPr id="61" name="直線コネクタ 60"/>
        <xdr:cNvCxnSpPr/>
      </xdr:nvCxnSpPr>
      <xdr:spPr>
        <a:xfrm>
          <a:off x="3797300" y="6219698"/>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95013</xdr:rowOff>
    </xdr:from>
    <xdr:ext cx="469744" cy="259045"/>
    <xdr:sp macro="" textlink="">
      <xdr:nvSpPr>
        <xdr:cNvPr id="62" name="議会費平均値テキスト"/>
        <xdr:cNvSpPr txBox="1"/>
      </xdr:nvSpPr>
      <xdr:spPr>
        <a:xfrm>
          <a:off x="4686300" y="5752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72136</xdr:rowOff>
    </xdr:from>
    <xdr:to>
      <xdr:col>24</xdr:col>
      <xdr:colOff>114300</xdr:colOff>
      <xdr:row>35</xdr:row>
      <xdr:rowOff>2286</xdr:rowOff>
    </xdr:to>
    <xdr:sp macro="" textlink="">
      <xdr:nvSpPr>
        <xdr:cNvPr id="63" name="フローチャート: 判断 62"/>
        <xdr:cNvSpPr/>
      </xdr:nvSpPr>
      <xdr:spPr>
        <a:xfrm>
          <a:off x="4584700" y="590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89027</xdr:rowOff>
    </xdr:from>
    <xdr:to>
      <xdr:col>19</xdr:col>
      <xdr:colOff>177800</xdr:colOff>
      <xdr:row>36</xdr:row>
      <xdr:rowOff>47498</xdr:rowOff>
    </xdr:to>
    <xdr:cxnSp macro="">
      <xdr:nvCxnSpPr>
        <xdr:cNvPr id="64" name="直線コネクタ 63"/>
        <xdr:cNvCxnSpPr/>
      </xdr:nvCxnSpPr>
      <xdr:spPr>
        <a:xfrm>
          <a:off x="2908300" y="6089777"/>
          <a:ext cx="889000" cy="12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115570</xdr:rowOff>
    </xdr:from>
    <xdr:to>
      <xdr:col>20</xdr:col>
      <xdr:colOff>38100</xdr:colOff>
      <xdr:row>35</xdr:row>
      <xdr:rowOff>45720</xdr:rowOff>
    </xdr:to>
    <xdr:sp macro="" textlink="">
      <xdr:nvSpPr>
        <xdr:cNvPr id="65" name="フローチャート: 判断 64"/>
        <xdr:cNvSpPr/>
      </xdr:nvSpPr>
      <xdr:spPr>
        <a:xfrm>
          <a:off x="3746500" y="594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62247</xdr:rowOff>
    </xdr:from>
    <xdr:ext cx="469744" cy="259045"/>
    <xdr:sp macro="" textlink="">
      <xdr:nvSpPr>
        <xdr:cNvPr id="66" name="テキスト ボックス 65"/>
        <xdr:cNvSpPr txBox="1"/>
      </xdr:nvSpPr>
      <xdr:spPr>
        <a:xfrm>
          <a:off x="3562428" y="5720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65786</xdr:rowOff>
    </xdr:from>
    <xdr:to>
      <xdr:col>15</xdr:col>
      <xdr:colOff>50800</xdr:colOff>
      <xdr:row>35</xdr:row>
      <xdr:rowOff>89027</xdr:rowOff>
    </xdr:to>
    <xdr:cxnSp macro="">
      <xdr:nvCxnSpPr>
        <xdr:cNvPr id="67" name="直線コネクタ 66"/>
        <xdr:cNvCxnSpPr/>
      </xdr:nvCxnSpPr>
      <xdr:spPr>
        <a:xfrm>
          <a:off x="2019300" y="6066536"/>
          <a:ext cx="889000" cy="2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108331</xdr:rowOff>
    </xdr:from>
    <xdr:to>
      <xdr:col>15</xdr:col>
      <xdr:colOff>101600</xdr:colOff>
      <xdr:row>35</xdr:row>
      <xdr:rowOff>38481</xdr:rowOff>
    </xdr:to>
    <xdr:sp macro="" textlink="">
      <xdr:nvSpPr>
        <xdr:cNvPr id="68" name="フローチャート: 判断 67"/>
        <xdr:cNvSpPr/>
      </xdr:nvSpPr>
      <xdr:spPr>
        <a:xfrm>
          <a:off x="2857500" y="593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55008</xdr:rowOff>
    </xdr:from>
    <xdr:ext cx="469744" cy="259045"/>
    <xdr:sp macro="" textlink="">
      <xdr:nvSpPr>
        <xdr:cNvPr id="69" name="テキスト ボックス 68"/>
        <xdr:cNvSpPr txBox="1"/>
      </xdr:nvSpPr>
      <xdr:spPr>
        <a:xfrm>
          <a:off x="2673428" y="571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24257</xdr:rowOff>
    </xdr:from>
    <xdr:to>
      <xdr:col>10</xdr:col>
      <xdr:colOff>114300</xdr:colOff>
      <xdr:row>35</xdr:row>
      <xdr:rowOff>65786</xdr:rowOff>
    </xdr:to>
    <xdr:cxnSp macro="">
      <xdr:nvCxnSpPr>
        <xdr:cNvPr id="70" name="直線コネクタ 69"/>
        <xdr:cNvCxnSpPr/>
      </xdr:nvCxnSpPr>
      <xdr:spPr>
        <a:xfrm>
          <a:off x="1130300" y="6025007"/>
          <a:ext cx="889000" cy="4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125476</xdr:rowOff>
    </xdr:from>
    <xdr:to>
      <xdr:col>10</xdr:col>
      <xdr:colOff>165100</xdr:colOff>
      <xdr:row>35</xdr:row>
      <xdr:rowOff>55626</xdr:rowOff>
    </xdr:to>
    <xdr:sp macro="" textlink="">
      <xdr:nvSpPr>
        <xdr:cNvPr id="71" name="フローチャート: 判断 70"/>
        <xdr:cNvSpPr/>
      </xdr:nvSpPr>
      <xdr:spPr>
        <a:xfrm>
          <a:off x="19685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72153</xdr:rowOff>
    </xdr:from>
    <xdr:ext cx="469744" cy="259045"/>
    <xdr:sp macro="" textlink="">
      <xdr:nvSpPr>
        <xdr:cNvPr id="72" name="テキスト ボックス 71"/>
        <xdr:cNvSpPr txBox="1"/>
      </xdr:nvSpPr>
      <xdr:spPr>
        <a:xfrm>
          <a:off x="1784428" y="5730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58420</xdr:rowOff>
    </xdr:from>
    <xdr:to>
      <xdr:col>6</xdr:col>
      <xdr:colOff>38100</xdr:colOff>
      <xdr:row>34</xdr:row>
      <xdr:rowOff>160020</xdr:rowOff>
    </xdr:to>
    <xdr:sp macro="" textlink="">
      <xdr:nvSpPr>
        <xdr:cNvPr id="73" name="フローチャート: 判断 72"/>
        <xdr:cNvSpPr/>
      </xdr:nvSpPr>
      <xdr:spPr>
        <a:xfrm>
          <a:off x="1079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5097</xdr:rowOff>
    </xdr:from>
    <xdr:ext cx="469744" cy="259045"/>
    <xdr:sp macro="" textlink="">
      <xdr:nvSpPr>
        <xdr:cNvPr id="74" name="テキスト ボックス 73"/>
        <xdr:cNvSpPr txBox="1"/>
      </xdr:nvSpPr>
      <xdr:spPr>
        <a:xfrm>
          <a:off x="895428" y="56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55753</xdr:rowOff>
    </xdr:from>
    <xdr:to>
      <xdr:col>24</xdr:col>
      <xdr:colOff>114300</xdr:colOff>
      <xdr:row>36</xdr:row>
      <xdr:rowOff>157353</xdr:rowOff>
    </xdr:to>
    <xdr:sp macro="" textlink="">
      <xdr:nvSpPr>
        <xdr:cNvPr id="80" name="楕円 79"/>
        <xdr:cNvSpPr/>
      </xdr:nvSpPr>
      <xdr:spPr>
        <a:xfrm>
          <a:off x="4584700" y="622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34180</xdr:rowOff>
    </xdr:from>
    <xdr:ext cx="469744" cy="259045"/>
    <xdr:sp macro="" textlink="">
      <xdr:nvSpPr>
        <xdr:cNvPr id="81" name="議会費該当値テキスト"/>
        <xdr:cNvSpPr txBox="1"/>
      </xdr:nvSpPr>
      <xdr:spPr>
        <a:xfrm>
          <a:off x="4686300" y="620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168148</xdr:rowOff>
    </xdr:from>
    <xdr:to>
      <xdr:col>20</xdr:col>
      <xdr:colOff>38100</xdr:colOff>
      <xdr:row>36</xdr:row>
      <xdr:rowOff>98298</xdr:rowOff>
    </xdr:to>
    <xdr:sp macro="" textlink="">
      <xdr:nvSpPr>
        <xdr:cNvPr id="82" name="楕円 81"/>
        <xdr:cNvSpPr/>
      </xdr:nvSpPr>
      <xdr:spPr>
        <a:xfrm>
          <a:off x="3746500" y="616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89425</xdr:rowOff>
    </xdr:from>
    <xdr:ext cx="469744" cy="259045"/>
    <xdr:sp macro="" textlink="">
      <xdr:nvSpPr>
        <xdr:cNvPr id="83" name="テキスト ボックス 82"/>
        <xdr:cNvSpPr txBox="1"/>
      </xdr:nvSpPr>
      <xdr:spPr>
        <a:xfrm>
          <a:off x="3562428" y="626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38227</xdr:rowOff>
    </xdr:from>
    <xdr:to>
      <xdr:col>15</xdr:col>
      <xdr:colOff>101600</xdr:colOff>
      <xdr:row>35</xdr:row>
      <xdr:rowOff>139827</xdr:rowOff>
    </xdr:to>
    <xdr:sp macro="" textlink="">
      <xdr:nvSpPr>
        <xdr:cNvPr id="84" name="楕円 83"/>
        <xdr:cNvSpPr/>
      </xdr:nvSpPr>
      <xdr:spPr>
        <a:xfrm>
          <a:off x="2857500" y="603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130954</xdr:rowOff>
    </xdr:from>
    <xdr:ext cx="469744" cy="259045"/>
    <xdr:sp macro="" textlink="">
      <xdr:nvSpPr>
        <xdr:cNvPr id="85" name="テキスト ボックス 84"/>
        <xdr:cNvSpPr txBox="1"/>
      </xdr:nvSpPr>
      <xdr:spPr>
        <a:xfrm>
          <a:off x="2673428" y="6131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14986</xdr:rowOff>
    </xdr:from>
    <xdr:to>
      <xdr:col>10</xdr:col>
      <xdr:colOff>165100</xdr:colOff>
      <xdr:row>35</xdr:row>
      <xdr:rowOff>116586</xdr:rowOff>
    </xdr:to>
    <xdr:sp macro="" textlink="">
      <xdr:nvSpPr>
        <xdr:cNvPr id="86" name="楕円 85"/>
        <xdr:cNvSpPr/>
      </xdr:nvSpPr>
      <xdr:spPr>
        <a:xfrm>
          <a:off x="1968500" y="601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107713</xdr:rowOff>
    </xdr:from>
    <xdr:ext cx="469744" cy="259045"/>
    <xdr:sp macro="" textlink="">
      <xdr:nvSpPr>
        <xdr:cNvPr id="87" name="テキスト ボックス 86"/>
        <xdr:cNvSpPr txBox="1"/>
      </xdr:nvSpPr>
      <xdr:spPr>
        <a:xfrm>
          <a:off x="1784428" y="6108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144907</xdr:rowOff>
    </xdr:from>
    <xdr:to>
      <xdr:col>6</xdr:col>
      <xdr:colOff>38100</xdr:colOff>
      <xdr:row>35</xdr:row>
      <xdr:rowOff>75057</xdr:rowOff>
    </xdr:to>
    <xdr:sp macro="" textlink="">
      <xdr:nvSpPr>
        <xdr:cNvPr id="88" name="楕円 87"/>
        <xdr:cNvSpPr/>
      </xdr:nvSpPr>
      <xdr:spPr>
        <a:xfrm>
          <a:off x="1079500" y="597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66184</xdr:rowOff>
    </xdr:from>
    <xdr:ext cx="469744" cy="259045"/>
    <xdr:sp macro="" textlink="">
      <xdr:nvSpPr>
        <xdr:cNvPr id="89" name="テキスト ボックス 88"/>
        <xdr:cNvSpPr txBox="1"/>
      </xdr:nvSpPr>
      <xdr:spPr>
        <a:xfrm>
          <a:off x="895428" y="606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9287</xdr:rowOff>
    </xdr:from>
    <xdr:to>
      <xdr:col>24</xdr:col>
      <xdr:colOff>62865</xdr:colOff>
      <xdr:row>59</xdr:row>
      <xdr:rowOff>37011</xdr:rowOff>
    </xdr:to>
    <xdr:cxnSp macro="">
      <xdr:nvCxnSpPr>
        <xdr:cNvPr id="115" name="直線コネクタ 114"/>
        <xdr:cNvCxnSpPr/>
      </xdr:nvCxnSpPr>
      <xdr:spPr>
        <a:xfrm flipV="1">
          <a:off x="4633595" y="8753237"/>
          <a:ext cx="1270" cy="139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40838</xdr:rowOff>
    </xdr:from>
    <xdr:ext cx="534377" cy="259045"/>
    <xdr:sp macro="" textlink="">
      <xdr:nvSpPr>
        <xdr:cNvPr id="116" name="総務費最小値テキスト"/>
        <xdr:cNvSpPr txBox="1"/>
      </xdr:nvSpPr>
      <xdr:spPr>
        <a:xfrm>
          <a:off x="4686300" y="1015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37011</xdr:rowOff>
    </xdr:from>
    <xdr:to>
      <xdr:col>24</xdr:col>
      <xdr:colOff>152400</xdr:colOff>
      <xdr:row>59</xdr:row>
      <xdr:rowOff>37011</xdr:rowOff>
    </xdr:to>
    <xdr:cxnSp macro="">
      <xdr:nvCxnSpPr>
        <xdr:cNvPr id="117" name="直線コネクタ 116"/>
        <xdr:cNvCxnSpPr/>
      </xdr:nvCxnSpPr>
      <xdr:spPr>
        <a:xfrm>
          <a:off x="4546600" y="10152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127414</xdr:rowOff>
    </xdr:from>
    <xdr:ext cx="599010" cy="259045"/>
    <xdr:sp macro="" textlink="">
      <xdr:nvSpPr>
        <xdr:cNvPr id="118" name="総務費最大値テキスト"/>
        <xdr:cNvSpPr txBox="1"/>
      </xdr:nvSpPr>
      <xdr:spPr>
        <a:xfrm>
          <a:off x="4686300" y="8528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894,868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9287</xdr:rowOff>
    </xdr:from>
    <xdr:to>
      <xdr:col>24</xdr:col>
      <xdr:colOff>152400</xdr:colOff>
      <xdr:row>51</xdr:row>
      <xdr:rowOff>9287</xdr:rowOff>
    </xdr:to>
    <xdr:cxnSp macro="">
      <xdr:nvCxnSpPr>
        <xdr:cNvPr id="119" name="直線コネクタ 118"/>
        <xdr:cNvCxnSpPr/>
      </xdr:nvCxnSpPr>
      <xdr:spPr>
        <a:xfrm>
          <a:off x="4546600" y="8753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7617</xdr:rowOff>
    </xdr:from>
    <xdr:to>
      <xdr:col>24</xdr:col>
      <xdr:colOff>63500</xdr:colOff>
      <xdr:row>59</xdr:row>
      <xdr:rowOff>13305</xdr:rowOff>
    </xdr:to>
    <xdr:cxnSp macro="">
      <xdr:nvCxnSpPr>
        <xdr:cNvPr id="120" name="直線コネクタ 119"/>
        <xdr:cNvCxnSpPr/>
      </xdr:nvCxnSpPr>
      <xdr:spPr>
        <a:xfrm flipV="1">
          <a:off x="3797300" y="10123167"/>
          <a:ext cx="838200" cy="5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78850</xdr:rowOff>
    </xdr:from>
    <xdr:ext cx="599010" cy="259045"/>
    <xdr:sp macro="" textlink="">
      <xdr:nvSpPr>
        <xdr:cNvPr id="121" name="総務費平均値テキスト"/>
        <xdr:cNvSpPr txBox="1"/>
      </xdr:nvSpPr>
      <xdr:spPr>
        <a:xfrm>
          <a:off x="4686300" y="98515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55973</xdr:rowOff>
    </xdr:from>
    <xdr:to>
      <xdr:col>24</xdr:col>
      <xdr:colOff>114300</xdr:colOff>
      <xdr:row>58</xdr:row>
      <xdr:rowOff>157573</xdr:rowOff>
    </xdr:to>
    <xdr:sp macro="" textlink="">
      <xdr:nvSpPr>
        <xdr:cNvPr id="122" name="フローチャート: 判断 121"/>
        <xdr:cNvSpPr/>
      </xdr:nvSpPr>
      <xdr:spPr>
        <a:xfrm>
          <a:off x="4584700" y="1000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138361</xdr:rowOff>
    </xdr:from>
    <xdr:to>
      <xdr:col>19</xdr:col>
      <xdr:colOff>177800</xdr:colOff>
      <xdr:row>59</xdr:row>
      <xdr:rowOff>13305</xdr:rowOff>
    </xdr:to>
    <xdr:cxnSp macro="">
      <xdr:nvCxnSpPr>
        <xdr:cNvPr id="123" name="直線コネクタ 122"/>
        <xdr:cNvCxnSpPr/>
      </xdr:nvCxnSpPr>
      <xdr:spPr>
        <a:xfrm>
          <a:off x="2908300" y="10082461"/>
          <a:ext cx="889000" cy="4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75488</xdr:rowOff>
    </xdr:from>
    <xdr:to>
      <xdr:col>20</xdr:col>
      <xdr:colOff>38100</xdr:colOff>
      <xdr:row>59</xdr:row>
      <xdr:rowOff>5638</xdr:rowOff>
    </xdr:to>
    <xdr:sp macro="" textlink="">
      <xdr:nvSpPr>
        <xdr:cNvPr id="124" name="フローチャート: 判断 123"/>
        <xdr:cNvSpPr/>
      </xdr:nvSpPr>
      <xdr:spPr>
        <a:xfrm>
          <a:off x="3746500" y="1001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22165</xdr:rowOff>
    </xdr:from>
    <xdr:ext cx="534377" cy="259045"/>
    <xdr:sp macro="" textlink="">
      <xdr:nvSpPr>
        <xdr:cNvPr id="125" name="テキスト ボックス 124"/>
        <xdr:cNvSpPr txBox="1"/>
      </xdr:nvSpPr>
      <xdr:spPr>
        <a:xfrm>
          <a:off x="3530111" y="979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14602</xdr:rowOff>
    </xdr:from>
    <xdr:to>
      <xdr:col>15</xdr:col>
      <xdr:colOff>50800</xdr:colOff>
      <xdr:row>58</xdr:row>
      <xdr:rowOff>138361</xdr:rowOff>
    </xdr:to>
    <xdr:cxnSp macro="">
      <xdr:nvCxnSpPr>
        <xdr:cNvPr id="126" name="直線コネクタ 125"/>
        <xdr:cNvCxnSpPr/>
      </xdr:nvCxnSpPr>
      <xdr:spPr>
        <a:xfrm>
          <a:off x="2019300" y="9958702"/>
          <a:ext cx="889000" cy="12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80597</xdr:rowOff>
    </xdr:from>
    <xdr:to>
      <xdr:col>15</xdr:col>
      <xdr:colOff>101600</xdr:colOff>
      <xdr:row>59</xdr:row>
      <xdr:rowOff>10747</xdr:rowOff>
    </xdr:to>
    <xdr:sp macro="" textlink="">
      <xdr:nvSpPr>
        <xdr:cNvPr id="127" name="フローチャート: 判断 126"/>
        <xdr:cNvSpPr/>
      </xdr:nvSpPr>
      <xdr:spPr>
        <a:xfrm>
          <a:off x="2857500" y="1002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27274</xdr:rowOff>
    </xdr:from>
    <xdr:ext cx="534377" cy="259045"/>
    <xdr:sp macro="" textlink="">
      <xdr:nvSpPr>
        <xdr:cNvPr id="128" name="テキスト ボックス 127"/>
        <xdr:cNvSpPr txBox="1"/>
      </xdr:nvSpPr>
      <xdr:spPr>
        <a:xfrm>
          <a:off x="2641111" y="979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14602</xdr:rowOff>
    </xdr:from>
    <xdr:to>
      <xdr:col>10</xdr:col>
      <xdr:colOff>114300</xdr:colOff>
      <xdr:row>59</xdr:row>
      <xdr:rowOff>31174</xdr:rowOff>
    </xdr:to>
    <xdr:cxnSp macro="">
      <xdr:nvCxnSpPr>
        <xdr:cNvPr id="129" name="直線コネクタ 128"/>
        <xdr:cNvCxnSpPr/>
      </xdr:nvCxnSpPr>
      <xdr:spPr>
        <a:xfrm flipV="1">
          <a:off x="1130300" y="9958702"/>
          <a:ext cx="889000" cy="188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118192</xdr:rowOff>
    </xdr:from>
    <xdr:to>
      <xdr:col>10</xdr:col>
      <xdr:colOff>165100</xdr:colOff>
      <xdr:row>58</xdr:row>
      <xdr:rowOff>48342</xdr:rowOff>
    </xdr:to>
    <xdr:sp macro="" textlink="">
      <xdr:nvSpPr>
        <xdr:cNvPr id="130" name="フローチャート: 判断 129"/>
        <xdr:cNvSpPr/>
      </xdr:nvSpPr>
      <xdr:spPr>
        <a:xfrm>
          <a:off x="1968500" y="989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64869</xdr:rowOff>
    </xdr:from>
    <xdr:ext cx="599010" cy="259045"/>
    <xdr:sp macro="" textlink="">
      <xdr:nvSpPr>
        <xdr:cNvPr id="131" name="テキスト ボックス 130"/>
        <xdr:cNvSpPr txBox="1"/>
      </xdr:nvSpPr>
      <xdr:spPr>
        <a:xfrm>
          <a:off x="1719795" y="9666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112947</xdr:rowOff>
    </xdr:from>
    <xdr:to>
      <xdr:col>6</xdr:col>
      <xdr:colOff>38100</xdr:colOff>
      <xdr:row>59</xdr:row>
      <xdr:rowOff>43097</xdr:rowOff>
    </xdr:to>
    <xdr:sp macro="" textlink="">
      <xdr:nvSpPr>
        <xdr:cNvPr id="132" name="フローチャート: 判断 131"/>
        <xdr:cNvSpPr/>
      </xdr:nvSpPr>
      <xdr:spPr>
        <a:xfrm>
          <a:off x="1079500" y="1005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59624</xdr:rowOff>
    </xdr:from>
    <xdr:ext cx="534377" cy="259045"/>
    <xdr:sp macro="" textlink="">
      <xdr:nvSpPr>
        <xdr:cNvPr id="133" name="テキスト ボックス 132"/>
        <xdr:cNvSpPr txBox="1"/>
      </xdr:nvSpPr>
      <xdr:spPr>
        <a:xfrm>
          <a:off x="863111" y="9832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128267</xdr:rowOff>
    </xdr:from>
    <xdr:to>
      <xdr:col>24</xdr:col>
      <xdr:colOff>114300</xdr:colOff>
      <xdr:row>59</xdr:row>
      <xdr:rowOff>58417</xdr:rowOff>
    </xdr:to>
    <xdr:sp macro="" textlink="">
      <xdr:nvSpPr>
        <xdr:cNvPr id="139" name="楕円 138"/>
        <xdr:cNvSpPr/>
      </xdr:nvSpPr>
      <xdr:spPr>
        <a:xfrm>
          <a:off x="4584700" y="1007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43194</xdr:rowOff>
    </xdr:from>
    <xdr:ext cx="534377" cy="259045"/>
    <xdr:sp macro="" textlink="">
      <xdr:nvSpPr>
        <xdr:cNvPr id="140" name="総務費該当値テキスト"/>
        <xdr:cNvSpPr txBox="1"/>
      </xdr:nvSpPr>
      <xdr:spPr>
        <a:xfrm>
          <a:off x="4686300" y="998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133955</xdr:rowOff>
    </xdr:from>
    <xdr:to>
      <xdr:col>20</xdr:col>
      <xdr:colOff>38100</xdr:colOff>
      <xdr:row>59</xdr:row>
      <xdr:rowOff>64105</xdr:rowOff>
    </xdr:to>
    <xdr:sp macro="" textlink="">
      <xdr:nvSpPr>
        <xdr:cNvPr id="141" name="楕円 140"/>
        <xdr:cNvSpPr/>
      </xdr:nvSpPr>
      <xdr:spPr>
        <a:xfrm>
          <a:off x="3746500" y="1007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55232</xdr:rowOff>
    </xdr:from>
    <xdr:ext cx="534377" cy="259045"/>
    <xdr:sp macro="" textlink="">
      <xdr:nvSpPr>
        <xdr:cNvPr id="142" name="テキスト ボックス 141"/>
        <xdr:cNvSpPr txBox="1"/>
      </xdr:nvSpPr>
      <xdr:spPr>
        <a:xfrm>
          <a:off x="3530111" y="1017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87561</xdr:rowOff>
    </xdr:from>
    <xdr:to>
      <xdr:col>15</xdr:col>
      <xdr:colOff>101600</xdr:colOff>
      <xdr:row>59</xdr:row>
      <xdr:rowOff>17711</xdr:rowOff>
    </xdr:to>
    <xdr:sp macro="" textlink="">
      <xdr:nvSpPr>
        <xdr:cNvPr id="143" name="楕円 142"/>
        <xdr:cNvSpPr/>
      </xdr:nvSpPr>
      <xdr:spPr>
        <a:xfrm>
          <a:off x="2857500" y="1003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8838</xdr:rowOff>
    </xdr:from>
    <xdr:ext cx="534377" cy="259045"/>
    <xdr:sp macro="" textlink="">
      <xdr:nvSpPr>
        <xdr:cNvPr id="144" name="テキスト ボックス 143"/>
        <xdr:cNvSpPr txBox="1"/>
      </xdr:nvSpPr>
      <xdr:spPr>
        <a:xfrm>
          <a:off x="2641111" y="10124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135252</xdr:rowOff>
    </xdr:from>
    <xdr:to>
      <xdr:col>10</xdr:col>
      <xdr:colOff>165100</xdr:colOff>
      <xdr:row>58</xdr:row>
      <xdr:rowOff>65402</xdr:rowOff>
    </xdr:to>
    <xdr:sp macro="" textlink="">
      <xdr:nvSpPr>
        <xdr:cNvPr id="145" name="楕円 144"/>
        <xdr:cNvSpPr/>
      </xdr:nvSpPr>
      <xdr:spPr>
        <a:xfrm>
          <a:off x="1968500" y="990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56529</xdr:rowOff>
    </xdr:from>
    <xdr:ext cx="599010" cy="259045"/>
    <xdr:sp macro="" textlink="">
      <xdr:nvSpPr>
        <xdr:cNvPr id="146" name="テキスト ボックス 145"/>
        <xdr:cNvSpPr txBox="1"/>
      </xdr:nvSpPr>
      <xdr:spPr>
        <a:xfrm>
          <a:off x="1719795" y="10000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151824</xdr:rowOff>
    </xdr:from>
    <xdr:to>
      <xdr:col>6</xdr:col>
      <xdr:colOff>38100</xdr:colOff>
      <xdr:row>59</xdr:row>
      <xdr:rowOff>81974</xdr:rowOff>
    </xdr:to>
    <xdr:sp macro="" textlink="">
      <xdr:nvSpPr>
        <xdr:cNvPr id="147" name="楕円 146"/>
        <xdr:cNvSpPr/>
      </xdr:nvSpPr>
      <xdr:spPr>
        <a:xfrm>
          <a:off x="1079500" y="1009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73101</xdr:rowOff>
    </xdr:from>
    <xdr:ext cx="534377" cy="259045"/>
    <xdr:sp macro="" textlink="">
      <xdr:nvSpPr>
        <xdr:cNvPr id="148" name="テキスト ボックス 147"/>
        <xdr:cNvSpPr txBox="1"/>
      </xdr:nvSpPr>
      <xdr:spPr>
        <a:xfrm>
          <a:off x="863111" y="1018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129282</xdr:rowOff>
    </xdr:from>
    <xdr:to>
      <xdr:col>24</xdr:col>
      <xdr:colOff>62865</xdr:colOff>
      <xdr:row>77</xdr:row>
      <xdr:rowOff>6111</xdr:rowOff>
    </xdr:to>
    <xdr:cxnSp macro="">
      <xdr:nvCxnSpPr>
        <xdr:cNvPr id="175" name="直線コネクタ 174"/>
        <xdr:cNvCxnSpPr/>
      </xdr:nvCxnSpPr>
      <xdr:spPr>
        <a:xfrm flipV="1">
          <a:off x="4633595" y="11959332"/>
          <a:ext cx="1270" cy="124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9938</xdr:rowOff>
    </xdr:from>
    <xdr:ext cx="599010" cy="259045"/>
    <xdr:sp macro="" textlink="">
      <xdr:nvSpPr>
        <xdr:cNvPr id="176" name="民生費最小値テキスト"/>
        <xdr:cNvSpPr txBox="1"/>
      </xdr:nvSpPr>
      <xdr:spPr>
        <a:xfrm>
          <a:off x="4686300" y="13211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6111</xdr:rowOff>
    </xdr:from>
    <xdr:to>
      <xdr:col>24</xdr:col>
      <xdr:colOff>152400</xdr:colOff>
      <xdr:row>77</xdr:row>
      <xdr:rowOff>6111</xdr:rowOff>
    </xdr:to>
    <xdr:cxnSp macro="">
      <xdr:nvCxnSpPr>
        <xdr:cNvPr id="177" name="直線コネクタ 176"/>
        <xdr:cNvCxnSpPr/>
      </xdr:nvCxnSpPr>
      <xdr:spPr>
        <a:xfrm>
          <a:off x="4546600" y="1320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75959</xdr:rowOff>
    </xdr:from>
    <xdr:ext cx="599010" cy="259045"/>
    <xdr:sp macro="" textlink="">
      <xdr:nvSpPr>
        <xdr:cNvPr id="178" name="民生費最大値テキスト"/>
        <xdr:cNvSpPr txBox="1"/>
      </xdr:nvSpPr>
      <xdr:spPr>
        <a:xfrm>
          <a:off x="4686300" y="11734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244,707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129282</xdr:rowOff>
    </xdr:from>
    <xdr:to>
      <xdr:col>24</xdr:col>
      <xdr:colOff>152400</xdr:colOff>
      <xdr:row>69</xdr:row>
      <xdr:rowOff>129282</xdr:rowOff>
    </xdr:to>
    <xdr:cxnSp macro="">
      <xdr:nvCxnSpPr>
        <xdr:cNvPr id="179" name="直線コネクタ 178"/>
        <xdr:cNvCxnSpPr/>
      </xdr:nvCxnSpPr>
      <xdr:spPr>
        <a:xfrm>
          <a:off x="4546600" y="11959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171345</xdr:rowOff>
    </xdr:from>
    <xdr:to>
      <xdr:col>24</xdr:col>
      <xdr:colOff>63500</xdr:colOff>
      <xdr:row>76</xdr:row>
      <xdr:rowOff>134235</xdr:rowOff>
    </xdr:to>
    <xdr:cxnSp macro="">
      <xdr:nvCxnSpPr>
        <xdr:cNvPr id="180" name="直線コネクタ 179"/>
        <xdr:cNvCxnSpPr/>
      </xdr:nvCxnSpPr>
      <xdr:spPr>
        <a:xfrm flipV="1">
          <a:off x="3797300" y="13030095"/>
          <a:ext cx="838200" cy="1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51547</xdr:rowOff>
    </xdr:from>
    <xdr:ext cx="599010" cy="259045"/>
    <xdr:sp macro="" textlink="">
      <xdr:nvSpPr>
        <xdr:cNvPr id="181" name="民生費平均値テキスト"/>
        <xdr:cNvSpPr txBox="1"/>
      </xdr:nvSpPr>
      <xdr:spPr>
        <a:xfrm>
          <a:off x="4686300" y="127388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28670</xdr:rowOff>
    </xdr:from>
    <xdr:to>
      <xdr:col>24</xdr:col>
      <xdr:colOff>114300</xdr:colOff>
      <xdr:row>75</xdr:row>
      <xdr:rowOff>130270</xdr:rowOff>
    </xdr:to>
    <xdr:sp macro="" textlink="">
      <xdr:nvSpPr>
        <xdr:cNvPr id="182" name="フローチャート: 判断 181"/>
        <xdr:cNvSpPr/>
      </xdr:nvSpPr>
      <xdr:spPr>
        <a:xfrm>
          <a:off x="4584700" y="1288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110875</xdr:rowOff>
    </xdr:from>
    <xdr:to>
      <xdr:col>19</xdr:col>
      <xdr:colOff>177800</xdr:colOff>
      <xdr:row>76</xdr:row>
      <xdr:rowOff>134235</xdr:rowOff>
    </xdr:to>
    <xdr:cxnSp macro="">
      <xdr:nvCxnSpPr>
        <xdr:cNvPr id="183" name="直線コネクタ 182"/>
        <xdr:cNvCxnSpPr/>
      </xdr:nvCxnSpPr>
      <xdr:spPr>
        <a:xfrm>
          <a:off x="2908300" y="12969625"/>
          <a:ext cx="889000" cy="194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111673</xdr:rowOff>
    </xdr:from>
    <xdr:to>
      <xdr:col>20</xdr:col>
      <xdr:colOff>38100</xdr:colOff>
      <xdr:row>76</xdr:row>
      <xdr:rowOff>41824</xdr:rowOff>
    </xdr:to>
    <xdr:sp macro="" textlink="">
      <xdr:nvSpPr>
        <xdr:cNvPr id="184" name="フローチャート: 判断 183"/>
        <xdr:cNvSpPr/>
      </xdr:nvSpPr>
      <xdr:spPr>
        <a:xfrm>
          <a:off x="3746500" y="129704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58350</xdr:rowOff>
    </xdr:from>
    <xdr:ext cx="599010" cy="259045"/>
    <xdr:sp macro="" textlink="">
      <xdr:nvSpPr>
        <xdr:cNvPr id="185" name="テキスト ボックス 184"/>
        <xdr:cNvSpPr txBox="1"/>
      </xdr:nvSpPr>
      <xdr:spPr>
        <a:xfrm>
          <a:off x="3497795" y="12745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110875</xdr:rowOff>
    </xdr:from>
    <xdr:to>
      <xdr:col>15</xdr:col>
      <xdr:colOff>50800</xdr:colOff>
      <xdr:row>77</xdr:row>
      <xdr:rowOff>118266</xdr:rowOff>
    </xdr:to>
    <xdr:cxnSp macro="">
      <xdr:nvCxnSpPr>
        <xdr:cNvPr id="186" name="直線コネクタ 185"/>
        <xdr:cNvCxnSpPr/>
      </xdr:nvCxnSpPr>
      <xdr:spPr>
        <a:xfrm flipV="1">
          <a:off x="2019300" y="12969625"/>
          <a:ext cx="889000" cy="3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169781</xdr:rowOff>
    </xdr:from>
    <xdr:to>
      <xdr:col>15</xdr:col>
      <xdr:colOff>101600</xdr:colOff>
      <xdr:row>75</xdr:row>
      <xdr:rowOff>99931</xdr:rowOff>
    </xdr:to>
    <xdr:sp macro="" textlink="">
      <xdr:nvSpPr>
        <xdr:cNvPr id="187" name="フローチャート: 判断 186"/>
        <xdr:cNvSpPr/>
      </xdr:nvSpPr>
      <xdr:spPr>
        <a:xfrm>
          <a:off x="2857500" y="1285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116458</xdr:rowOff>
    </xdr:from>
    <xdr:ext cx="599010" cy="259045"/>
    <xdr:sp macro="" textlink="">
      <xdr:nvSpPr>
        <xdr:cNvPr id="188" name="テキスト ボックス 187"/>
        <xdr:cNvSpPr txBox="1"/>
      </xdr:nvSpPr>
      <xdr:spPr>
        <a:xfrm>
          <a:off x="2608795" y="12632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118266</xdr:rowOff>
    </xdr:from>
    <xdr:to>
      <xdr:col>10</xdr:col>
      <xdr:colOff>114300</xdr:colOff>
      <xdr:row>78</xdr:row>
      <xdr:rowOff>29068</xdr:rowOff>
    </xdr:to>
    <xdr:cxnSp macro="">
      <xdr:nvCxnSpPr>
        <xdr:cNvPr id="189" name="直線コネクタ 188"/>
        <xdr:cNvCxnSpPr/>
      </xdr:nvCxnSpPr>
      <xdr:spPr>
        <a:xfrm flipV="1">
          <a:off x="1130300" y="13319916"/>
          <a:ext cx="889000" cy="8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92971</xdr:rowOff>
    </xdr:from>
    <xdr:to>
      <xdr:col>10</xdr:col>
      <xdr:colOff>165100</xdr:colOff>
      <xdr:row>77</xdr:row>
      <xdr:rowOff>23121</xdr:rowOff>
    </xdr:to>
    <xdr:sp macro="" textlink="">
      <xdr:nvSpPr>
        <xdr:cNvPr id="190" name="フローチャート: 判断 189"/>
        <xdr:cNvSpPr/>
      </xdr:nvSpPr>
      <xdr:spPr>
        <a:xfrm>
          <a:off x="1968500" y="1312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39648</xdr:rowOff>
    </xdr:from>
    <xdr:ext cx="599010" cy="259045"/>
    <xdr:sp macro="" textlink="">
      <xdr:nvSpPr>
        <xdr:cNvPr id="191" name="テキスト ボックス 190"/>
        <xdr:cNvSpPr txBox="1"/>
      </xdr:nvSpPr>
      <xdr:spPr>
        <a:xfrm>
          <a:off x="1719795" y="12898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128829</xdr:rowOff>
    </xdr:from>
    <xdr:to>
      <xdr:col>6</xdr:col>
      <xdr:colOff>38100</xdr:colOff>
      <xdr:row>77</xdr:row>
      <xdr:rowOff>58979</xdr:rowOff>
    </xdr:to>
    <xdr:sp macro="" textlink="">
      <xdr:nvSpPr>
        <xdr:cNvPr id="192" name="フローチャート: 判断 191"/>
        <xdr:cNvSpPr/>
      </xdr:nvSpPr>
      <xdr:spPr>
        <a:xfrm>
          <a:off x="1079500" y="1315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75506</xdr:rowOff>
    </xdr:from>
    <xdr:ext cx="599010" cy="259045"/>
    <xdr:sp macro="" textlink="">
      <xdr:nvSpPr>
        <xdr:cNvPr id="193" name="テキスト ボックス 192"/>
        <xdr:cNvSpPr txBox="1"/>
      </xdr:nvSpPr>
      <xdr:spPr>
        <a:xfrm>
          <a:off x="830795" y="12934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120545</xdr:rowOff>
    </xdr:from>
    <xdr:to>
      <xdr:col>24</xdr:col>
      <xdr:colOff>114300</xdr:colOff>
      <xdr:row>76</xdr:row>
      <xdr:rowOff>50695</xdr:rowOff>
    </xdr:to>
    <xdr:sp macro="" textlink="">
      <xdr:nvSpPr>
        <xdr:cNvPr id="199" name="楕円 198"/>
        <xdr:cNvSpPr/>
      </xdr:nvSpPr>
      <xdr:spPr>
        <a:xfrm>
          <a:off x="4584700" y="1297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98972</xdr:rowOff>
    </xdr:from>
    <xdr:ext cx="599010" cy="259045"/>
    <xdr:sp macro="" textlink="">
      <xdr:nvSpPr>
        <xdr:cNvPr id="200" name="民生費該当値テキスト"/>
        <xdr:cNvSpPr txBox="1"/>
      </xdr:nvSpPr>
      <xdr:spPr>
        <a:xfrm>
          <a:off x="4686300" y="12957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83435</xdr:rowOff>
    </xdr:from>
    <xdr:to>
      <xdr:col>20</xdr:col>
      <xdr:colOff>38100</xdr:colOff>
      <xdr:row>77</xdr:row>
      <xdr:rowOff>13585</xdr:rowOff>
    </xdr:to>
    <xdr:sp macro="" textlink="">
      <xdr:nvSpPr>
        <xdr:cNvPr id="201" name="楕円 200"/>
        <xdr:cNvSpPr/>
      </xdr:nvSpPr>
      <xdr:spPr>
        <a:xfrm>
          <a:off x="3746500" y="1311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4712</xdr:rowOff>
    </xdr:from>
    <xdr:ext cx="599010" cy="259045"/>
    <xdr:sp macro="" textlink="">
      <xdr:nvSpPr>
        <xdr:cNvPr id="202" name="テキスト ボックス 201"/>
        <xdr:cNvSpPr txBox="1"/>
      </xdr:nvSpPr>
      <xdr:spPr>
        <a:xfrm>
          <a:off x="3497795" y="13206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60075</xdr:rowOff>
    </xdr:from>
    <xdr:to>
      <xdr:col>15</xdr:col>
      <xdr:colOff>101600</xdr:colOff>
      <xdr:row>75</xdr:row>
      <xdr:rowOff>161674</xdr:rowOff>
    </xdr:to>
    <xdr:sp macro="" textlink="">
      <xdr:nvSpPr>
        <xdr:cNvPr id="203" name="楕円 202"/>
        <xdr:cNvSpPr/>
      </xdr:nvSpPr>
      <xdr:spPr>
        <a:xfrm>
          <a:off x="2857500" y="1291882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152802</xdr:rowOff>
    </xdr:from>
    <xdr:ext cx="599010" cy="259045"/>
    <xdr:sp macro="" textlink="">
      <xdr:nvSpPr>
        <xdr:cNvPr id="204" name="テキスト ボックス 203"/>
        <xdr:cNvSpPr txBox="1"/>
      </xdr:nvSpPr>
      <xdr:spPr>
        <a:xfrm>
          <a:off x="2608795" y="13011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67466</xdr:rowOff>
    </xdr:from>
    <xdr:to>
      <xdr:col>10</xdr:col>
      <xdr:colOff>165100</xdr:colOff>
      <xdr:row>77</xdr:row>
      <xdr:rowOff>169066</xdr:rowOff>
    </xdr:to>
    <xdr:sp macro="" textlink="">
      <xdr:nvSpPr>
        <xdr:cNvPr id="205" name="楕円 204"/>
        <xdr:cNvSpPr/>
      </xdr:nvSpPr>
      <xdr:spPr>
        <a:xfrm>
          <a:off x="1968500" y="1326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160193</xdr:rowOff>
    </xdr:from>
    <xdr:ext cx="599010" cy="259045"/>
    <xdr:sp macro="" textlink="">
      <xdr:nvSpPr>
        <xdr:cNvPr id="206" name="テキスト ボックス 205"/>
        <xdr:cNvSpPr txBox="1"/>
      </xdr:nvSpPr>
      <xdr:spPr>
        <a:xfrm>
          <a:off x="1719795" y="13361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149718</xdr:rowOff>
    </xdr:from>
    <xdr:to>
      <xdr:col>6</xdr:col>
      <xdr:colOff>38100</xdr:colOff>
      <xdr:row>78</xdr:row>
      <xdr:rowOff>79868</xdr:rowOff>
    </xdr:to>
    <xdr:sp macro="" textlink="">
      <xdr:nvSpPr>
        <xdr:cNvPr id="207" name="楕円 206"/>
        <xdr:cNvSpPr/>
      </xdr:nvSpPr>
      <xdr:spPr>
        <a:xfrm>
          <a:off x="1079500" y="1335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70995</xdr:rowOff>
    </xdr:from>
    <xdr:ext cx="599010" cy="259045"/>
    <xdr:sp macro="" textlink="">
      <xdr:nvSpPr>
        <xdr:cNvPr id="208" name="テキスト ボックス 207"/>
        <xdr:cNvSpPr txBox="1"/>
      </xdr:nvSpPr>
      <xdr:spPr>
        <a:xfrm>
          <a:off x="830795" y="1344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7" name="テキスト ボックス 226"/>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9" name="テキスト ボックス 228"/>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1" name="テキスト ボックス 230"/>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167208</xdr:rowOff>
    </xdr:from>
    <xdr:to>
      <xdr:col>24</xdr:col>
      <xdr:colOff>62865</xdr:colOff>
      <xdr:row>97</xdr:row>
      <xdr:rowOff>134710</xdr:rowOff>
    </xdr:to>
    <xdr:cxnSp macro="">
      <xdr:nvCxnSpPr>
        <xdr:cNvPr id="233" name="直線コネクタ 232"/>
        <xdr:cNvCxnSpPr/>
      </xdr:nvCxnSpPr>
      <xdr:spPr>
        <a:xfrm flipV="1">
          <a:off x="4633595" y="15426258"/>
          <a:ext cx="1270" cy="1339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138537</xdr:rowOff>
    </xdr:from>
    <xdr:ext cx="534377" cy="259045"/>
    <xdr:sp macro="" textlink="">
      <xdr:nvSpPr>
        <xdr:cNvPr id="234" name="衛生費最小値テキスト"/>
        <xdr:cNvSpPr txBox="1"/>
      </xdr:nvSpPr>
      <xdr:spPr>
        <a:xfrm>
          <a:off x="4686300" y="1676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134710</xdr:rowOff>
    </xdr:from>
    <xdr:to>
      <xdr:col>24</xdr:col>
      <xdr:colOff>152400</xdr:colOff>
      <xdr:row>97</xdr:row>
      <xdr:rowOff>134710</xdr:rowOff>
    </xdr:to>
    <xdr:cxnSp macro="">
      <xdr:nvCxnSpPr>
        <xdr:cNvPr id="235" name="直線コネクタ 234"/>
        <xdr:cNvCxnSpPr/>
      </xdr:nvCxnSpPr>
      <xdr:spPr>
        <a:xfrm>
          <a:off x="4546600" y="16765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113885</xdr:rowOff>
    </xdr:from>
    <xdr:ext cx="534377" cy="259045"/>
    <xdr:sp macro="" textlink="">
      <xdr:nvSpPr>
        <xdr:cNvPr id="236" name="衛生費最大値テキスト"/>
        <xdr:cNvSpPr txBox="1"/>
      </xdr:nvSpPr>
      <xdr:spPr>
        <a:xfrm>
          <a:off x="4686300" y="1520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61,778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167208</xdr:rowOff>
    </xdr:from>
    <xdr:to>
      <xdr:col>24</xdr:col>
      <xdr:colOff>152400</xdr:colOff>
      <xdr:row>89</xdr:row>
      <xdr:rowOff>167208</xdr:rowOff>
    </xdr:to>
    <xdr:cxnSp macro="">
      <xdr:nvCxnSpPr>
        <xdr:cNvPr id="237" name="直線コネクタ 236"/>
        <xdr:cNvCxnSpPr/>
      </xdr:nvCxnSpPr>
      <xdr:spPr>
        <a:xfrm>
          <a:off x="4546600" y="15426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84646</xdr:rowOff>
    </xdr:from>
    <xdr:to>
      <xdr:col>24</xdr:col>
      <xdr:colOff>63500</xdr:colOff>
      <xdr:row>97</xdr:row>
      <xdr:rowOff>88075</xdr:rowOff>
    </xdr:to>
    <xdr:cxnSp macro="">
      <xdr:nvCxnSpPr>
        <xdr:cNvPr id="238" name="直線コネクタ 237"/>
        <xdr:cNvCxnSpPr/>
      </xdr:nvCxnSpPr>
      <xdr:spPr>
        <a:xfrm>
          <a:off x="3797300" y="16543846"/>
          <a:ext cx="838200" cy="174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167364</xdr:rowOff>
    </xdr:from>
    <xdr:ext cx="534377" cy="259045"/>
    <xdr:sp macro="" textlink="">
      <xdr:nvSpPr>
        <xdr:cNvPr id="239" name="衛生費平均値テキスト"/>
        <xdr:cNvSpPr txBox="1"/>
      </xdr:nvSpPr>
      <xdr:spPr>
        <a:xfrm>
          <a:off x="4686300" y="161122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144487</xdr:rowOff>
    </xdr:from>
    <xdr:to>
      <xdr:col>24</xdr:col>
      <xdr:colOff>114300</xdr:colOff>
      <xdr:row>95</xdr:row>
      <xdr:rowOff>74637</xdr:rowOff>
    </xdr:to>
    <xdr:sp macro="" textlink="">
      <xdr:nvSpPr>
        <xdr:cNvPr id="240" name="フローチャート: 判断 239"/>
        <xdr:cNvSpPr/>
      </xdr:nvSpPr>
      <xdr:spPr>
        <a:xfrm>
          <a:off x="4584700" y="16260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84646</xdr:rowOff>
    </xdr:from>
    <xdr:to>
      <xdr:col>19</xdr:col>
      <xdr:colOff>177800</xdr:colOff>
      <xdr:row>97</xdr:row>
      <xdr:rowOff>52566</xdr:rowOff>
    </xdr:to>
    <xdr:cxnSp macro="">
      <xdr:nvCxnSpPr>
        <xdr:cNvPr id="241" name="直線コネクタ 240"/>
        <xdr:cNvCxnSpPr/>
      </xdr:nvCxnSpPr>
      <xdr:spPr>
        <a:xfrm flipV="1">
          <a:off x="2908300" y="16543846"/>
          <a:ext cx="889000" cy="1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63754</xdr:rowOff>
    </xdr:from>
    <xdr:to>
      <xdr:col>20</xdr:col>
      <xdr:colOff>38100</xdr:colOff>
      <xdr:row>94</xdr:row>
      <xdr:rowOff>165354</xdr:rowOff>
    </xdr:to>
    <xdr:sp macro="" textlink="">
      <xdr:nvSpPr>
        <xdr:cNvPr id="242" name="フローチャート: 判断 241"/>
        <xdr:cNvSpPr/>
      </xdr:nvSpPr>
      <xdr:spPr>
        <a:xfrm>
          <a:off x="3746500" y="1618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10431</xdr:rowOff>
    </xdr:from>
    <xdr:ext cx="534377" cy="259045"/>
    <xdr:sp macro="" textlink="">
      <xdr:nvSpPr>
        <xdr:cNvPr id="243" name="テキスト ボックス 242"/>
        <xdr:cNvSpPr txBox="1"/>
      </xdr:nvSpPr>
      <xdr:spPr>
        <a:xfrm>
          <a:off x="3530111" y="1595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52566</xdr:rowOff>
    </xdr:from>
    <xdr:to>
      <xdr:col>15</xdr:col>
      <xdr:colOff>50800</xdr:colOff>
      <xdr:row>98</xdr:row>
      <xdr:rowOff>40411</xdr:rowOff>
    </xdr:to>
    <xdr:cxnSp macro="">
      <xdr:nvCxnSpPr>
        <xdr:cNvPr id="244" name="直線コネクタ 243"/>
        <xdr:cNvCxnSpPr/>
      </xdr:nvCxnSpPr>
      <xdr:spPr>
        <a:xfrm flipV="1">
          <a:off x="2019300" y="16683216"/>
          <a:ext cx="889000" cy="159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52552</xdr:rowOff>
    </xdr:from>
    <xdr:to>
      <xdr:col>15</xdr:col>
      <xdr:colOff>101600</xdr:colOff>
      <xdr:row>94</xdr:row>
      <xdr:rowOff>154152</xdr:rowOff>
    </xdr:to>
    <xdr:sp macro="" textlink="">
      <xdr:nvSpPr>
        <xdr:cNvPr id="245" name="フローチャート: 判断 244"/>
        <xdr:cNvSpPr/>
      </xdr:nvSpPr>
      <xdr:spPr>
        <a:xfrm>
          <a:off x="2857500" y="16168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170679</xdr:rowOff>
    </xdr:from>
    <xdr:ext cx="534377" cy="259045"/>
    <xdr:sp macro="" textlink="">
      <xdr:nvSpPr>
        <xdr:cNvPr id="246" name="テキスト ボックス 245"/>
        <xdr:cNvSpPr txBox="1"/>
      </xdr:nvSpPr>
      <xdr:spPr>
        <a:xfrm>
          <a:off x="2641111" y="1594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114288</xdr:rowOff>
    </xdr:from>
    <xdr:to>
      <xdr:col>10</xdr:col>
      <xdr:colOff>114300</xdr:colOff>
      <xdr:row>98</xdr:row>
      <xdr:rowOff>40411</xdr:rowOff>
    </xdr:to>
    <xdr:cxnSp macro="">
      <xdr:nvCxnSpPr>
        <xdr:cNvPr id="247" name="直線コネクタ 246"/>
        <xdr:cNvCxnSpPr/>
      </xdr:nvCxnSpPr>
      <xdr:spPr>
        <a:xfrm>
          <a:off x="1130300" y="16230588"/>
          <a:ext cx="889000" cy="61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19558</xdr:rowOff>
    </xdr:from>
    <xdr:to>
      <xdr:col>10</xdr:col>
      <xdr:colOff>165100</xdr:colOff>
      <xdr:row>95</xdr:row>
      <xdr:rowOff>121158</xdr:rowOff>
    </xdr:to>
    <xdr:sp macro="" textlink="">
      <xdr:nvSpPr>
        <xdr:cNvPr id="248" name="フローチャート: 判断 247"/>
        <xdr:cNvSpPr/>
      </xdr:nvSpPr>
      <xdr:spPr>
        <a:xfrm>
          <a:off x="1968500" y="1630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137685</xdr:rowOff>
    </xdr:from>
    <xdr:ext cx="534377" cy="259045"/>
    <xdr:sp macro="" textlink="">
      <xdr:nvSpPr>
        <xdr:cNvPr id="249" name="テキスト ボックス 248"/>
        <xdr:cNvSpPr txBox="1"/>
      </xdr:nvSpPr>
      <xdr:spPr>
        <a:xfrm>
          <a:off x="1752111" y="1608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25997</xdr:rowOff>
    </xdr:from>
    <xdr:to>
      <xdr:col>6</xdr:col>
      <xdr:colOff>38100</xdr:colOff>
      <xdr:row>95</xdr:row>
      <xdr:rowOff>127597</xdr:rowOff>
    </xdr:to>
    <xdr:sp macro="" textlink="">
      <xdr:nvSpPr>
        <xdr:cNvPr id="250" name="フローチャート: 判断 249"/>
        <xdr:cNvSpPr/>
      </xdr:nvSpPr>
      <xdr:spPr>
        <a:xfrm>
          <a:off x="1079500" y="1631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118724</xdr:rowOff>
    </xdr:from>
    <xdr:ext cx="534377" cy="259045"/>
    <xdr:sp macro="" textlink="">
      <xdr:nvSpPr>
        <xdr:cNvPr id="251" name="テキスト ボックス 250"/>
        <xdr:cNvSpPr txBox="1"/>
      </xdr:nvSpPr>
      <xdr:spPr>
        <a:xfrm>
          <a:off x="863111" y="1640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37275</xdr:rowOff>
    </xdr:from>
    <xdr:to>
      <xdr:col>24</xdr:col>
      <xdr:colOff>114300</xdr:colOff>
      <xdr:row>97</xdr:row>
      <xdr:rowOff>138875</xdr:rowOff>
    </xdr:to>
    <xdr:sp macro="" textlink="">
      <xdr:nvSpPr>
        <xdr:cNvPr id="257" name="楕円 256"/>
        <xdr:cNvSpPr/>
      </xdr:nvSpPr>
      <xdr:spPr>
        <a:xfrm>
          <a:off x="4584700" y="1666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123652</xdr:rowOff>
    </xdr:from>
    <xdr:ext cx="534377" cy="259045"/>
    <xdr:sp macro="" textlink="">
      <xdr:nvSpPr>
        <xdr:cNvPr id="258" name="衛生費該当値テキスト"/>
        <xdr:cNvSpPr txBox="1"/>
      </xdr:nvSpPr>
      <xdr:spPr>
        <a:xfrm>
          <a:off x="4686300" y="16582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33846</xdr:rowOff>
    </xdr:from>
    <xdr:to>
      <xdr:col>20</xdr:col>
      <xdr:colOff>38100</xdr:colOff>
      <xdr:row>96</xdr:row>
      <xdr:rowOff>135446</xdr:rowOff>
    </xdr:to>
    <xdr:sp macro="" textlink="">
      <xdr:nvSpPr>
        <xdr:cNvPr id="259" name="楕円 258"/>
        <xdr:cNvSpPr/>
      </xdr:nvSpPr>
      <xdr:spPr>
        <a:xfrm>
          <a:off x="3746500" y="1649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126573</xdr:rowOff>
    </xdr:from>
    <xdr:ext cx="534377" cy="259045"/>
    <xdr:sp macro="" textlink="">
      <xdr:nvSpPr>
        <xdr:cNvPr id="260" name="テキスト ボックス 259"/>
        <xdr:cNvSpPr txBox="1"/>
      </xdr:nvSpPr>
      <xdr:spPr>
        <a:xfrm>
          <a:off x="3530111" y="16585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1766</xdr:rowOff>
    </xdr:from>
    <xdr:to>
      <xdr:col>15</xdr:col>
      <xdr:colOff>101600</xdr:colOff>
      <xdr:row>97</xdr:row>
      <xdr:rowOff>103366</xdr:rowOff>
    </xdr:to>
    <xdr:sp macro="" textlink="">
      <xdr:nvSpPr>
        <xdr:cNvPr id="261" name="楕円 260"/>
        <xdr:cNvSpPr/>
      </xdr:nvSpPr>
      <xdr:spPr>
        <a:xfrm>
          <a:off x="2857500" y="1663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94493</xdr:rowOff>
    </xdr:from>
    <xdr:ext cx="534377" cy="259045"/>
    <xdr:sp macro="" textlink="">
      <xdr:nvSpPr>
        <xdr:cNvPr id="262" name="テキスト ボックス 261"/>
        <xdr:cNvSpPr txBox="1"/>
      </xdr:nvSpPr>
      <xdr:spPr>
        <a:xfrm>
          <a:off x="2641111" y="1672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161061</xdr:rowOff>
    </xdr:from>
    <xdr:to>
      <xdr:col>10</xdr:col>
      <xdr:colOff>165100</xdr:colOff>
      <xdr:row>98</xdr:row>
      <xdr:rowOff>91211</xdr:rowOff>
    </xdr:to>
    <xdr:sp macro="" textlink="">
      <xdr:nvSpPr>
        <xdr:cNvPr id="263" name="楕円 262"/>
        <xdr:cNvSpPr/>
      </xdr:nvSpPr>
      <xdr:spPr>
        <a:xfrm>
          <a:off x="1968500" y="1679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82338</xdr:rowOff>
    </xdr:from>
    <xdr:ext cx="534377" cy="259045"/>
    <xdr:sp macro="" textlink="">
      <xdr:nvSpPr>
        <xdr:cNvPr id="264" name="テキスト ボックス 263"/>
        <xdr:cNvSpPr txBox="1"/>
      </xdr:nvSpPr>
      <xdr:spPr>
        <a:xfrm>
          <a:off x="1752111" y="1688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63488</xdr:rowOff>
    </xdr:from>
    <xdr:to>
      <xdr:col>6</xdr:col>
      <xdr:colOff>38100</xdr:colOff>
      <xdr:row>94</xdr:row>
      <xdr:rowOff>165088</xdr:rowOff>
    </xdr:to>
    <xdr:sp macro="" textlink="">
      <xdr:nvSpPr>
        <xdr:cNvPr id="265" name="楕円 264"/>
        <xdr:cNvSpPr/>
      </xdr:nvSpPr>
      <xdr:spPr>
        <a:xfrm>
          <a:off x="1079500" y="1617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10165</xdr:rowOff>
    </xdr:from>
    <xdr:ext cx="534377" cy="259045"/>
    <xdr:sp macro="" textlink="">
      <xdr:nvSpPr>
        <xdr:cNvPr id="266" name="テキスト ボックス 265"/>
        <xdr:cNvSpPr txBox="1"/>
      </xdr:nvSpPr>
      <xdr:spPr>
        <a:xfrm>
          <a:off x="863111" y="1595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38735</xdr:rowOff>
    </xdr:from>
    <xdr:to>
      <xdr:col>54</xdr:col>
      <xdr:colOff>189865</xdr:colOff>
      <xdr:row>39</xdr:row>
      <xdr:rowOff>44450</xdr:rowOff>
    </xdr:to>
    <xdr:cxnSp macro="">
      <xdr:nvCxnSpPr>
        <xdr:cNvPr id="290" name="直線コネクタ 289"/>
        <xdr:cNvCxnSpPr/>
      </xdr:nvCxnSpPr>
      <xdr:spPr>
        <a:xfrm flipV="1">
          <a:off x="10475595" y="5182235"/>
          <a:ext cx="1270" cy="1548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156862</xdr:rowOff>
    </xdr:from>
    <xdr:ext cx="469744" cy="259045"/>
    <xdr:sp macro="" textlink="">
      <xdr:nvSpPr>
        <xdr:cNvPr id="293" name="労働費最大値テキスト"/>
        <xdr:cNvSpPr txBox="1"/>
      </xdr:nvSpPr>
      <xdr:spPr>
        <a:xfrm>
          <a:off x="10528300" y="4957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38735</xdr:rowOff>
    </xdr:from>
    <xdr:to>
      <xdr:col>55</xdr:col>
      <xdr:colOff>88900</xdr:colOff>
      <xdr:row>30</xdr:row>
      <xdr:rowOff>38735</xdr:rowOff>
    </xdr:to>
    <xdr:cxnSp macro="">
      <xdr:nvCxnSpPr>
        <xdr:cNvPr id="294" name="直線コネクタ 293"/>
        <xdr:cNvCxnSpPr/>
      </xdr:nvCxnSpPr>
      <xdr:spPr>
        <a:xfrm>
          <a:off x="10388600" y="5182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5" name="直線コネクタ 294"/>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94251</xdr:rowOff>
    </xdr:from>
    <xdr:ext cx="378565" cy="259045"/>
    <xdr:sp macro="" textlink="">
      <xdr:nvSpPr>
        <xdr:cNvPr id="296" name="労働費平均値テキスト"/>
        <xdr:cNvSpPr txBox="1"/>
      </xdr:nvSpPr>
      <xdr:spPr>
        <a:xfrm>
          <a:off x="10528300" y="62664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71374</xdr:rowOff>
    </xdr:from>
    <xdr:to>
      <xdr:col>55</xdr:col>
      <xdr:colOff>50800</xdr:colOff>
      <xdr:row>38</xdr:row>
      <xdr:rowOff>1524</xdr:rowOff>
    </xdr:to>
    <xdr:sp macro="" textlink="">
      <xdr:nvSpPr>
        <xdr:cNvPr id="297" name="フローチャート: 判断 296"/>
        <xdr:cNvSpPr/>
      </xdr:nvSpPr>
      <xdr:spPr>
        <a:xfrm>
          <a:off x="10426700" y="641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1016</xdr:rowOff>
    </xdr:from>
    <xdr:to>
      <xdr:col>50</xdr:col>
      <xdr:colOff>114300</xdr:colOff>
      <xdr:row>39</xdr:row>
      <xdr:rowOff>44450</xdr:rowOff>
    </xdr:to>
    <xdr:cxnSp macro="">
      <xdr:nvCxnSpPr>
        <xdr:cNvPr id="298" name="直線コネクタ 297"/>
        <xdr:cNvCxnSpPr/>
      </xdr:nvCxnSpPr>
      <xdr:spPr>
        <a:xfrm>
          <a:off x="8750300" y="668756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59944</xdr:rowOff>
    </xdr:from>
    <xdr:to>
      <xdr:col>50</xdr:col>
      <xdr:colOff>165100</xdr:colOff>
      <xdr:row>37</xdr:row>
      <xdr:rowOff>161544</xdr:rowOff>
    </xdr:to>
    <xdr:sp macro="" textlink="">
      <xdr:nvSpPr>
        <xdr:cNvPr id="299" name="フローチャート: 判断 298"/>
        <xdr:cNvSpPr/>
      </xdr:nvSpPr>
      <xdr:spPr>
        <a:xfrm>
          <a:off x="95885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6621</xdr:rowOff>
    </xdr:from>
    <xdr:ext cx="378565" cy="259045"/>
    <xdr:sp macro="" textlink="">
      <xdr:nvSpPr>
        <xdr:cNvPr id="300" name="テキスト ボックス 299"/>
        <xdr:cNvSpPr txBox="1"/>
      </xdr:nvSpPr>
      <xdr:spPr>
        <a:xfrm>
          <a:off x="9450017" y="6178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151130</xdr:rowOff>
    </xdr:from>
    <xdr:to>
      <xdr:col>45</xdr:col>
      <xdr:colOff>177800</xdr:colOff>
      <xdr:row>39</xdr:row>
      <xdr:rowOff>1016</xdr:rowOff>
    </xdr:to>
    <xdr:cxnSp macro="">
      <xdr:nvCxnSpPr>
        <xdr:cNvPr id="301" name="直線コネクタ 300"/>
        <xdr:cNvCxnSpPr/>
      </xdr:nvCxnSpPr>
      <xdr:spPr>
        <a:xfrm>
          <a:off x="7861300" y="6666230"/>
          <a:ext cx="8890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65659</xdr:rowOff>
    </xdr:from>
    <xdr:to>
      <xdr:col>46</xdr:col>
      <xdr:colOff>38100</xdr:colOff>
      <xdr:row>37</xdr:row>
      <xdr:rowOff>167260</xdr:rowOff>
    </xdr:to>
    <xdr:sp macro="" textlink="">
      <xdr:nvSpPr>
        <xdr:cNvPr id="302" name="フローチャート: 判断 301"/>
        <xdr:cNvSpPr/>
      </xdr:nvSpPr>
      <xdr:spPr>
        <a:xfrm>
          <a:off x="8699500" y="6409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12336</xdr:rowOff>
    </xdr:from>
    <xdr:ext cx="378565" cy="259045"/>
    <xdr:sp macro="" textlink="">
      <xdr:nvSpPr>
        <xdr:cNvPr id="303" name="テキスト ボックス 302"/>
        <xdr:cNvSpPr txBox="1"/>
      </xdr:nvSpPr>
      <xdr:spPr>
        <a:xfrm>
          <a:off x="8561017" y="6184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151130</xdr:rowOff>
    </xdr:from>
    <xdr:to>
      <xdr:col>41</xdr:col>
      <xdr:colOff>50800</xdr:colOff>
      <xdr:row>38</xdr:row>
      <xdr:rowOff>151511</xdr:rowOff>
    </xdr:to>
    <xdr:cxnSp macro="">
      <xdr:nvCxnSpPr>
        <xdr:cNvPr id="304" name="直線コネクタ 303"/>
        <xdr:cNvCxnSpPr/>
      </xdr:nvCxnSpPr>
      <xdr:spPr>
        <a:xfrm flipV="1">
          <a:off x="6972300" y="6666230"/>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68326</xdr:rowOff>
    </xdr:from>
    <xdr:to>
      <xdr:col>41</xdr:col>
      <xdr:colOff>101600</xdr:colOff>
      <xdr:row>37</xdr:row>
      <xdr:rowOff>169926</xdr:rowOff>
    </xdr:to>
    <xdr:sp macro="" textlink="">
      <xdr:nvSpPr>
        <xdr:cNvPr id="305" name="フローチャート: 判断 304"/>
        <xdr:cNvSpPr/>
      </xdr:nvSpPr>
      <xdr:spPr>
        <a:xfrm>
          <a:off x="7810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15003</xdr:rowOff>
    </xdr:from>
    <xdr:ext cx="378565" cy="259045"/>
    <xdr:sp macro="" textlink="">
      <xdr:nvSpPr>
        <xdr:cNvPr id="306" name="テキスト ボックス 305"/>
        <xdr:cNvSpPr txBox="1"/>
      </xdr:nvSpPr>
      <xdr:spPr>
        <a:xfrm>
          <a:off x="7672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33655</xdr:rowOff>
    </xdr:from>
    <xdr:to>
      <xdr:col>36</xdr:col>
      <xdr:colOff>165100</xdr:colOff>
      <xdr:row>37</xdr:row>
      <xdr:rowOff>135255</xdr:rowOff>
    </xdr:to>
    <xdr:sp macro="" textlink="">
      <xdr:nvSpPr>
        <xdr:cNvPr id="307" name="フローチャート: 判断 306"/>
        <xdr:cNvSpPr/>
      </xdr:nvSpPr>
      <xdr:spPr>
        <a:xfrm>
          <a:off x="6921500" y="637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151782</xdr:rowOff>
    </xdr:from>
    <xdr:ext cx="378565" cy="259045"/>
    <xdr:sp macro="" textlink="">
      <xdr:nvSpPr>
        <xdr:cNvPr id="308" name="テキスト ボックス 307"/>
        <xdr:cNvSpPr txBox="1"/>
      </xdr:nvSpPr>
      <xdr:spPr>
        <a:xfrm>
          <a:off x="6783017" y="6152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4" name="楕円 313"/>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5"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6" name="楕円 315"/>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7" name="テキスト ボックス 316"/>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121666</xdr:rowOff>
    </xdr:from>
    <xdr:to>
      <xdr:col>46</xdr:col>
      <xdr:colOff>38100</xdr:colOff>
      <xdr:row>39</xdr:row>
      <xdr:rowOff>51816</xdr:rowOff>
    </xdr:to>
    <xdr:sp macro="" textlink="">
      <xdr:nvSpPr>
        <xdr:cNvPr id="318" name="楕円 317"/>
        <xdr:cNvSpPr/>
      </xdr:nvSpPr>
      <xdr:spPr>
        <a:xfrm>
          <a:off x="8699500" y="663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42943</xdr:rowOff>
    </xdr:from>
    <xdr:ext cx="378565" cy="259045"/>
    <xdr:sp macro="" textlink="">
      <xdr:nvSpPr>
        <xdr:cNvPr id="319" name="テキスト ボックス 318"/>
        <xdr:cNvSpPr txBox="1"/>
      </xdr:nvSpPr>
      <xdr:spPr>
        <a:xfrm>
          <a:off x="8561017" y="67294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100330</xdr:rowOff>
    </xdr:from>
    <xdr:to>
      <xdr:col>41</xdr:col>
      <xdr:colOff>101600</xdr:colOff>
      <xdr:row>39</xdr:row>
      <xdr:rowOff>30480</xdr:rowOff>
    </xdr:to>
    <xdr:sp macro="" textlink="">
      <xdr:nvSpPr>
        <xdr:cNvPr id="320" name="楕円 319"/>
        <xdr:cNvSpPr/>
      </xdr:nvSpPr>
      <xdr:spPr>
        <a:xfrm>
          <a:off x="7810500" y="661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21607</xdr:rowOff>
    </xdr:from>
    <xdr:ext cx="378565" cy="259045"/>
    <xdr:sp macro="" textlink="">
      <xdr:nvSpPr>
        <xdr:cNvPr id="321" name="テキスト ボックス 320"/>
        <xdr:cNvSpPr txBox="1"/>
      </xdr:nvSpPr>
      <xdr:spPr>
        <a:xfrm>
          <a:off x="7672017" y="67081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100711</xdr:rowOff>
    </xdr:from>
    <xdr:to>
      <xdr:col>36</xdr:col>
      <xdr:colOff>165100</xdr:colOff>
      <xdr:row>39</xdr:row>
      <xdr:rowOff>30861</xdr:rowOff>
    </xdr:to>
    <xdr:sp macro="" textlink="">
      <xdr:nvSpPr>
        <xdr:cNvPr id="322" name="楕円 321"/>
        <xdr:cNvSpPr/>
      </xdr:nvSpPr>
      <xdr:spPr>
        <a:xfrm>
          <a:off x="6921500" y="661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21988</xdr:rowOff>
    </xdr:from>
    <xdr:ext cx="378565" cy="259045"/>
    <xdr:sp macro="" textlink="">
      <xdr:nvSpPr>
        <xdr:cNvPr id="323" name="テキスト ボックス 322"/>
        <xdr:cNvSpPr txBox="1"/>
      </xdr:nvSpPr>
      <xdr:spPr>
        <a:xfrm>
          <a:off x="6783017" y="67085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169685</xdr:rowOff>
    </xdr:from>
    <xdr:to>
      <xdr:col>54</xdr:col>
      <xdr:colOff>189865</xdr:colOff>
      <xdr:row>58</xdr:row>
      <xdr:rowOff>157531</xdr:rowOff>
    </xdr:to>
    <xdr:cxnSp macro="">
      <xdr:nvCxnSpPr>
        <xdr:cNvPr id="347" name="直線コネクタ 346"/>
        <xdr:cNvCxnSpPr/>
      </xdr:nvCxnSpPr>
      <xdr:spPr>
        <a:xfrm flipV="1">
          <a:off x="10475595" y="8742185"/>
          <a:ext cx="1270" cy="1359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161358</xdr:rowOff>
    </xdr:from>
    <xdr:ext cx="469744" cy="259045"/>
    <xdr:sp macro="" textlink="">
      <xdr:nvSpPr>
        <xdr:cNvPr id="348" name="農林水産業費最小値テキスト"/>
        <xdr:cNvSpPr txBox="1"/>
      </xdr:nvSpPr>
      <xdr:spPr>
        <a:xfrm>
          <a:off x="10528300" y="1010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157531</xdr:rowOff>
    </xdr:from>
    <xdr:to>
      <xdr:col>55</xdr:col>
      <xdr:colOff>88900</xdr:colOff>
      <xdr:row>58</xdr:row>
      <xdr:rowOff>157531</xdr:rowOff>
    </xdr:to>
    <xdr:cxnSp macro="">
      <xdr:nvCxnSpPr>
        <xdr:cNvPr id="349" name="直線コネクタ 348"/>
        <xdr:cNvCxnSpPr/>
      </xdr:nvCxnSpPr>
      <xdr:spPr>
        <a:xfrm>
          <a:off x="10388600" y="101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116362</xdr:rowOff>
    </xdr:from>
    <xdr:ext cx="534377" cy="259045"/>
    <xdr:sp macro="" textlink="">
      <xdr:nvSpPr>
        <xdr:cNvPr id="350" name="農林水産業費最大値テキスト"/>
        <xdr:cNvSpPr txBox="1"/>
      </xdr:nvSpPr>
      <xdr:spPr>
        <a:xfrm>
          <a:off x="10528300" y="851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74,426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169685</xdr:rowOff>
    </xdr:from>
    <xdr:to>
      <xdr:col>55</xdr:col>
      <xdr:colOff>88900</xdr:colOff>
      <xdr:row>50</xdr:row>
      <xdr:rowOff>169685</xdr:rowOff>
    </xdr:to>
    <xdr:cxnSp macro="">
      <xdr:nvCxnSpPr>
        <xdr:cNvPr id="351" name="直線コネクタ 350"/>
        <xdr:cNvCxnSpPr/>
      </xdr:nvCxnSpPr>
      <xdr:spPr>
        <a:xfrm>
          <a:off x="10388600" y="8742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73768</xdr:rowOff>
    </xdr:from>
    <xdr:to>
      <xdr:col>55</xdr:col>
      <xdr:colOff>0</xdr:colOff>
      <xdr:row>57</xdr:row>
      <xdr:rowOff>146424</xdr:rowOff>
    </xdr:to>
    <xdr:cxnSp macro="">
      <xdr:nvCxnSpPr>
        <xdr:cNvPr id="352" name="直線コネクタ 351"/>
        <xdr:cNvCxnSpPr/>
      </xdr:nvCxnSpPr>
      <xdr:spPr>
        <a:xfrm>
          <a:off x="9639300" y="9846418"/>
          <a:ext cx="838200" cy="7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168127</xdr:rowOff>
    </xdr:from>
    <xdr:ext cx="534377" cy="259045"/>
    <xdr:sp macro="" textlink="">
      <xdr:nvSpPr>
        <xdr:cNvPr id="353" name="農林水産業費平均値テキスト"/>
        <xdr:cNvSpPr txBox="1"/>
      </xdr:nvSpPr>
      <xdr:spPr>
        <a:xfrm>
          <a:off x="10528300" y="9597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145250</xdr:rowOff>
    </xdr:from>
    <xdr:to>
      <xdr:col>55</xdr:col>
      <xdr:colOff>50800</xdr:colOff>
      <xdr:row>57</xdr:row>
      <xdr:rowOff>75400</xdr:rowOff>
    </xdr:to>
    <xdr:sp macro="" textlink="">
      <xdr:nvSpPr>
        <xdr:cNvPr id="354" name="フローチャート: 判断 353"/>
        <xdr:cNvSpPr/>
      </xdr:nvSpPr>
      <xdr:spPr>
        <a:xfrm>
          <a:off x="10426700" y="974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37116</xdr:rowOff>
    </xdr:from>
    <xdr:to>
      <xdr:col>50</xdr:col>
      <xdr:colOff>114300</xdr:colOff>
      <xdr:row>57</xdr:row>
      <xdr:rowOff>73768</xdr:rowOff>
    </xdr:to>
    <xdr:cxnSp macro="">
      <xdr:nvCxnSpPr>
        <xdr:cNvPr id="355" name="直線コネクタ 354"/>
        <xdr:cNvCxnSpPr/>
      </xdr:nvCxnSpPr>
      <xdr:spPr>
        <a:xfrm>
          <a:off x="8750300" y="9638316"/>
          <a:ext cx="889000" cy="208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155689</xdr:rowOff>
    </xdr:from>
    <xdr:to>
      <xdr:col>50</xdr:col>
      <xdr:colOff>165100</xdr:colOff>
      <xdr:row>57</xdr:row>
      <xdr:rowOff>85839</xdr:rowOff>
    </xdr:to>
    <xdr:sp macro="" textlink="">
      <xdr:nvSpPr>
        <xdr:cNvPr id="356" name="フローチャート: 判断 355"/>
        <xdr:cNvSpPr/>
      </xdr:nvSpPr>
      <xdr:spPr>
        <a:xfrm>
          <a:off x="9588500" y="975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102366</xdr:rowOff>
    </xdr:from>
    <xdr:ext cx="534377" cy="259045"/>
    <xdr:sp macro="" textlink="">
      <xdr:nvSpPr>
        <xdr:cNvPr id="357" name="テキスト ボックス 356"/>
        <xdr:cNvSpPr txBox="1"/>
      </xdr:nvSpPr>
      <xdr:spPr>
        <a:xfrm>
          <a:off x="9372111" y="953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37116</xdr:rowOff>
    </xdr:from>
    <xdr:to>
      <xdr:col>45</xdr:col>
      <xdr:colOff>177800</xdr:colOff>
      <xdr:row>57</xdr:row>
      <xdr:rowOff>84589</xdr:rowOff>
    </xdr:to>
    <xdr:cxnSp macro="">
      <xdr:nvCxnSpPr>
        <xdr:cNvPr id="358" name="直線コネクタ 357"/>
        <xdr:cNvCxnSpPr/>
      </xdr:nvCxnSpPr>
      <xdr:spPr>
        <a:xfrm flipV="1">
          <a:off x="7861300" y="9638316"/>
          <a:ext cx="889000" cy="21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159556</xdr:rowOff>
    </xdr:from>
    <xdr:to>
      <xdr:col>46</xdr:col>
      <xdr:colOff>38100</xdr:colOff>
      <xdr:row>57</xdr:row>
      <xdr:rowOff>89706</xdr:rowOff>
    </xdr:to>
    <xdr:sp macro="" textlink="">
      <xdr:nvSpPr>
        <xdr:cNvPr id="359" name="フローチャート: 判断 358"/>
        <xdr:cNvSpPr/>
      </xdr:nvSpPr>
      <xdr:spPr>
        <a:xfrm>
          <a:off x="8699500" y="976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80833</xdr:rowOff>
    </xdr:from>
    <xdr:ext cx="534377" cy="259045"/>
    <xdr:sp macro="" textlink="">
      <xdr:nvSpPr>
        <xdr:cNvPr id="360" name="テキスト ボックス 359"/>
        <xdr:cNvSpPr txBox="1"/>
      </xdr:nvSpPr>
      <xdr:spPr>
        <a:xfrm>
          <a:off x="8483111" y="98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52565</xdr:rowOff>
    </xdr:from>
    <xdr:to>
      <xdr:col>41</xdr:col>
      <xdr:colOff>50800</xdr:colOff>
      <xdr:row>57</xdr:row>
      <xdr:rowOff>84589</xdr:rowOff>
    </xdr:to>
    <xdr:cxnSp macro="">
      <xdr:nvCxnSpPr>
        <xdr:cNvPr id="361" name="直線コネクタ 360"/>
        <xdr:cNvCxnSpPr/>
      </xdr:nvCxnSpPr>
      <xdr:spPr>
        <a:xfrm>
          <a:off x="6972300" y="9310865"/>
          <a:ext cx="889000" cy="546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24302</xdr:rowOff>
    </xdr:from>
    <xdr:to>
      <xdr:col>41</xdr:col>
      <xdr:colOff>101600</xdr:colOff>
      <xdr:row>57</xdr:row>
      <xdr:rowOff>125902</xdr:rowOff>
    </xdr:to>
    <xdr:sp macro="" textlink="">
      <xdr:nvSpPr>
        <xdr:cNvPr id="362" name="フローチャート: 判断 361"/>
        <xdr:cNvSpPr/>
      </xdr:nvSpPr>
      <xdr:spPr>
        <a:xfrm>
          <a:off x="7810500" y="979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142429</xdr:rowOff>
    </xdr:from>
    <xdr:ext cx="534377" cy="259045"/>
    <xdr:sp macro="" textlink="">
      <xdr:nvSpPr>
        <xdr:cNvPr id="363" name="テキスト ボックス 362"/>
        <xdr:cNvSpPr txBox="1"/>
      </xdr:nvSpPr>
      <xdr:spPr>
        <a:xfrm>
          <a:off x="7594111" y="957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129191</xdr:rowOff>
    </xdr:from>
    <xdr:to>
      <xdr:col>36</xdr:col>
      <xdr:colOff>165100</xdr:colOff>
      <xdr:row>57</xdr:row>
      <xdr:rowOff>59341</xdr:rowOff>
    </xdr:to>
    <xdr:sp macro="" textlink="">
      <xdr:nvSpPr>
        <xdr:cNvPr id="364" name="フローチャート: 判断 363"/>
        <xdr:cNvSpPr/>
      </xdr:nvSpPr>
      <xdr:spPr>
        <a:xfrm>
          <a:off x="6921500" y="9730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50468</xdr:rowOff>
    </xdr:from>
    <xdr:ext cx="534377" cy="259045"/>
    <xdr:sp macro="" textlink="">
      <xdr:nvSpPr>
        <xdr:cNvPr id="365" name="テキスト ボックス 364"/>
        <xdr:cNvSpPr txBox="1"/>
      </xdr:nvSpPr>
      <xdr:spPr>
        <a:xfrm>
          <a:off x="6705111" y="982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95624</xdr:rowOff>
    </xdr:from>
    <xdr:to>
      <xdr:col>55</xdr:col>
      <xdr:colOff>50800</xdr:colOff>
      <xdr:row>58</xdr:row>
      <xdr:rowOff>25774</xdr:rowOff>
    </xdr:to>
    <xdr:sp macro="" textlink="">
      <xdr:nvSpPr>
        <xdr:cNvPr id="371" name="楕円 370"/>
        <xdr:cNvSpPr/>
      </xdr:nvSpPr>
      <xdr:spPr>
        <a:xfrm>
          <a:off x="10426700" y="986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74051</xdr:rowOff>
    </xdr:from>
    <xdr:ext cx="534377" cy="259045"/>
    <xdr:sp macro="" textlink="">
      <xdr:nvSpPr>
        <xdr:cNvPr id="372" name="農林水産業費該当値テキスト"/>
        <xdr:cNvSpPr txBox="1"/>
      </xdr:nvSpPr>
      <xdr:spPr>
        <a:xfrm>
          <a:off x="10528300" y="9846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22968</xdr:rowOff>
    </xdr:from>
    <xdr:to>
      <xdr:col>50</xdr:col>
      <xdr:colOff>165100</xdr:colOff>
      <xdr:row>57</xdr:row>
      <xdr:rowOff>124568</xdr:rowOff>
    </xdr:to>
    <xdr:sp macro="" textlink="">
      <xdr:nvSpPr>
        <xdr:cNvPr id="373" name="楕円 372"/>
        <xdr:cNvSpPr/>
      </xdr:nvSpPr>
      <xdr:spPr>
        <a:xfrm>
          <a:off x="9588500" y="979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115695</xdr:rowOff>
    </xdr:from>
    <xdr:ext cx="534377" cy="259045"/>
    <xdr:sp macro="" textlink="">
      <xdr:nvSpPr>
        <xdr:cNvPr id="374" name="テキスト ボックス 373"/>
        <xdr:cNvSpPr txBox="1"/>
      </xdr:nvSpPr>
      <xdr:spPr>
        <a:xfrm>
          <a:off x="9372111" y="988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157766</xdr:rowOff>
    </xdr:from>
    <xdr:to>
      <xdr:col>46</xdr:col>
      <xdr:colOff>38100</xdr:colOff>
      <xdr:row>56</xdr:row>
      <xdr:rowOff>87916</xdr:rowOff>
    </xdr:to>
    <xdr:sp macro="" textlink="">
      <xdr:nvSpPr>
        <xdr:cNvPr id="375" name="楕円 374"/>
        <xdr:cNvSpPr/>
      </xdr:nvSpPr>
      <xdr:spPr>
        <a:xfrm>
          <a:off x="8699500" y="958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104443</xdr:rowOff>
    </xdr:from>
    <xdr:ext cx="534377" cy="259045"/>
    <xdr:sp macro="" textlink="">
      <xdr:nvSpPr>
        <xdr:cNvPr id="376" name="テキスト ボックス 375"/>
        <xdr:cNvSpPr txBox="1"/>
      </xdr:nvSpPr>
      <xdr:spPr>
        <a:xfrm>
          <a:off x="8483111" y="9362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33789</xdr:rowOff>
    </xdr:from>
    <xdr:to>
      <xdr:col>41</xdr:col>
      <xdr:colOff>101600</xdr:colOff>
      <xdr:row>57</xdr:row>
      <xdr:rowOff>135389</xdr:rowOff>
    </xdr:to>
    <xdr:sp macro="" textlink="">
      <xdr:nvSpPr>
        <xdr:cNvPr id="377" name="楕円 376"/>
        <xdr:cNvSpPr/>
      </xdr:nvSpPr>
      <xdr:spPr>
        <a:xfrm>
          <a:off x="7810500" y="980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126516</xdr:rowOff>
    </xdr:from>
    <xdr:ext cx="534377" cy="259045"/>
    <xdr:sp macro="" textlink="">
      <xdr:nvSpPr>
        <xdr:cNvPr id="378" name="テキスト ボックス 377"/>
        <xdr:cNvSpPr txBox="1"/>
      </xdr:nvSpPr>
      <xdr:spPr>
        <a:xfrm>
          <a:off x="7594111" y="9899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1765</xdr:rowOff>
    </xdr:from>
    <xdr:to>
      <xdr:col>36</xdr:col>
      <xdr:colOff>165100</xdr:colOff>
      <xdr:row>54</xdr:row>
      <xdr:rowOff>103365</xdr:rowOff>
    </xdr:to>
    <xdr:sp macro="" textlink="">
      <xdr:nvSpPr>
        <xdr:cNvPr id="379" name="楕円 378"/>
        <xdr:cNvSpPr/>
      </xdr:nvSpPr>
      <xdr:spPr>
        <a:xfrm>
          <a:off x="6921500" y="926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119892</xdr:rowOff>
    </xdr:from>
    <xdr:ext cx="534377" cy="259045"/>
    <xdr:sp macro="" textlink="">
      <xdr:nvSpPr>
        <xdr:cNvPr id="380" name="テキスト ボックス 379"/>
        <xdr:cNvSpPr txBox="1"/>
      </xdr:nvSpPr>
      <xdr:spPr>
        <a:xfrm>
          <a:off x="6705111" y="903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96655</xdr:rowOff>
    </xdr:from>
    <xdr:to>
      <xdr:col>54</xdr:col>
      <xdr:colOff>189865</xdr:colOff>
      <xdr:row>78</xdr:row>
      <xdr:rowOff>127081</xdr:rowOff>
    </xdr:to>
    <xdr:cxnSp macro="">
      <xdr:nvCxnSpPr>
        <xdr:cNvPr id="402" name="直線コネクタ 401"/>
        <xdr:cNvCxnSpPr/>
      </xdr:nvCxnSpPr>
      <xdr:spPr>
        <a:xfrm flipV="1">
          <a:off x="10475595" y="12269605"/>
          <a:ext cx="1270" cy="123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130908</xdr:rowOff>
    </xdr:from>
    <xdr:ext cx="378565" cy="259045"/>
    <xdr:sp macro="" textlink="">
      <xdr:nvSpPr>
        <xdr:cNvPr id="403" name="商工費最小値テキスト"/>
        <xdr:cNvSpPr txBox="1"/>
      </xdr:nvSpPr>
      <xdr:spPr>
        <a:xfrm>
          <a:off x="10528300" y="13504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127081</xdr:rowOff>
    </xdr:from>
    <xdr:to>
      <xdr:col>55</xdr:col>
      <xdr:colOff>88900</xdr:colOff>
      <xdr:row>78</xdr:row>
      <xdr:rowOff>127081</xdr:rowOff>
    </xdr:to>
    <xdr:cxnSp macro="">
      <xdr:nvCxnSpPr>
        <xdr:cNvPr id="404" name="直線コネクタ 403"/>
        <xdr:cNvCxnSpPr/>
      </xdr:nvCxnSpPr>
      <xdr:spPr>
        <a:xfrm>
          <a:off x="10388600" y="13500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43332</xdr:rowOff>
    </xdr:from>
    <xdr:ext cx="534377" cy="259045"/>
    <xdr:sp macro="" textlink="">
      <xdr:nvSpPr>
        <xdr:cNvPr id="405" name="商工費最大値テキスト"/>
        <xdr:cNvSpPr txBox="1"/>
      </xdr:nvSpPr>
      <xdr:spPr>
        <a:xfrm>
          <a:off x="10528300" y="1204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96655</xdr:rowOff>
    </xdr:from>
    <xdr:to>
      <xdr:col>55</xdr:col>
      <xdr:colOff>88900</xdr:colOff>
      <xdr:row>71</xdr:row>
      <xdr:rowOff>96655</xdr:rowOff>
    </xdr:to>
    <xdr:cxnSp macro="">
      <xdr:nvCxnSpPr>
        <xdr:cNvPr id="406" name="直線コネクタ 405"/>
        <xdr:cNvCxnSpPr/>
      </xdr:nvCxnSpPr>
      <xdr:spPr>
        <a:xfrm>
          <a:off x="10388600" y="12269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140364</xdr:rowOff>
    </xdr:from>
    <xdr:to>
      <xdr:col>55</xdr:col>
      <xdr:colOff>0</xdr:colOff>
      <xdr:row>77</xdr:row>
      <xdr:rowOff>86139</xdr:rowOff>
    </xdr:to>
    <xdr:cxnSp macro="">
      <xdr:nvCxnSpPr>
        <xdr:cNvPr id="407" name="直線コネクタ 406"/>
        <xdr:cNvCxnSpPr/>
      </xdr:nvCxnSpPr>
      <xdr:spPr>
        <a:xfrm flipV="1">
          <a:off x="9639300" y="13170564"/>
          <a:ext cx="838200" cy="117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90791</xdr:rowOff>
    </xdr:from>
    <xdr:ext cx="534377" cy="259045"/>
    <xdr:sp macro="" textlink="">
      <xdr:nvSpPr>
        <xdr:cNvPr id="408" name="商工費平均値テキスト"/>
        <xdr:cNvSpPr txBox="1"/>
      </xdr:nvSpPr>
      <xdr:spPr>
        <a:xfrm>
          <a:off x="10528300" y="129495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67915</xdr:rowOff>
    </xdr:from>
    <xdr:to>
      <xdr:col>55</xdr:col>
      <xdr:colOff>50800</xdr:colOff>
      <xdr:row>76</xdr:row>
      <xdr:rowOff>169515</xdr:rowOff>
    </xdr:to>
    <xdr:sp macro="" textlink="">
      <xdr:nvSpPr>
        <xdr:cNvPr id="409" name="フローチャート: 判断 408"/>
        <xdr:cNvSpPr/>
      </xdr:nvSpPr>
      <xdr:spPr>
        <a:xfrm>
          <a:off x="10426700" y="1309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86139</xdr:rowOff>
    </xdr:from>
    <xdr:to>
      <xdr:col>50</xdr:col>
      <xdr:colOff>114300</xdr:colOff>
      <xdr:row>77</xdr:row>
      <xdr:rowOff>104222</xdr:rowOff>
    </xdr:to>
    <xdr:cxnSp macro="">
      <xdr:nvCxnSpPr>
        <xdr:cNvPr id="410" name="直線コネクタ 409"/>
        <xdr:cNvCxnSpPr/>
      </xdr:nvCxnSpPr>
      <xdr:spPr>
        <a:xfrm flipV="1">
          <a:off x="8750300" y="13287789"/>
          <a:ext cx="889000" cy="18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90021</xdr:rowOff>
    </xdr:from>
    <xdr:to>
      <xdr:col>50</xdr:col>
      <xdr:colOff>165100</xdr:colOff>
      <xdr:row>77</xdr:row>
      <xdr:rowOff>20171</xdr:rowOff>
    </xdr:to>
    <xdr:sp macro="" textlink="">
      <xdr:nvSpPr>
        <xdr:cNvPr id="411" name="フローチャート: 判断 410"/>
        <xdr:cNvSpPr/>
      </xdr:nvSpPr>
      <xdr:spPr>
        <a:xfrm>
          <a:off x="9588500" y="1312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36697</xdr:rowOff>
    </xdr:from>
    <xdr:ext cx="534377" cy="259045"/>
    <xdr:sp macro="" textlink="">
      <xdr:nvSpPr>
        <xdr:cNvPr id="412" name="テキスト ボックス 411"/>
        <xdr:cNvSpPr txBox="1"/>
      </xdr:nvSpPr>
      <xdr:spPr>
        <a:xfrm>
          <a:off x="9372111" y="1289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129481</xdr:rowOff>
    </xdr:from>
    <xdr:to>
      <xdr:col>45</xdr:col>
      <xdr:colOff>177800</xdr:colOff>
      <xdr:row>77</xdr:row>
      <xdr:rowOff>104222</xdr:rowOff>
    </xdr:to>
    <xdr:cxnSp macro="">
      <xdr:nvCxnSpPr>
        <xdr:cNvPr id="413" name="直線コネクタ 412"/>
        <xdr:cNvCxnSpPr/>
      </xdr:nvCxnSpPr>
      <xdr:spPr>
        <a:xfrm>
          <a:off x="7861300" y="12988231"/>
          <a:ext cx="889000" cy="31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129111</xdr:rowOff>
    </xdr:from>
    <xdr:to>
      <xdr:col>46</xdr:col>
      <xdr:colOff>38100</xdr:colOff>
      <xdr:row>77</xdr:row>
      <xdr:rowOff>59261</xdr:rowOff>
    </xdr:to>
    <xdr:sp macro="" textlink="">
      <xdr:nvSpPr>
        <xdr:cNvPr id="414" name="フローチャート: 判断 413"/>
        <xdr:cNvSpPr/>
      </xdr:nvSpPr>
      <xdr:spPr>
        <a:xfrm>
          <a:off x="8699500" y="1315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75788</xdr:rowOff>
    </xdr:from>
    <xdr:ext cx="534377" cy="259045"/>
    <xdr:sp macro="" textlink="">
      <xdr:nvSpPr>
        <xdr:cNvPr id="415" name="テキスト ボックス 414"/>
        <xdr:cNvSpPr txBox="1"/>
      </xdr:nvSpPr>
      <xdr:spPr>
        <a:xfrm>
          <a:off x="8483111" y="12934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129481</xdr:rowOff>
    </xdr:from>
    <xdr:to>
      <xdr:col>41</xdr:col>
      <xdr:colOff>50800</xdr:colOff>
      <xdr:row>77</xdr:row>
      <xdr:rowOff>113068</xdr:rowOff>
    </xdr:to>
    <xdr:cxnSp macro="">
      <xdr:nvCxnSpPr>
        <xdr:cNvPr id="416" name="直線コネクタ 415"/>
        <xdr:cNvCxnSpPr/>
      </xdr:nvCxnSpPr>
      <xdr:spPr>
        <a:xfrm flipV="1">
          <a:off x="6972300" y="12988231"/>
          <a:ext cx="889000" cy="32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125544</xdr:rowOff>
    </xdr:from>
    <xdr:to>
      <xdr:col>41</xdr:col>
      <xdr:colOff>101600</xdr:colOff>
      <xdr:row>77</xdr:row>
      <xdr:rowOff>55694</xdr:rowOff>
    </xdr:to>
    <xdr:sp macro="" textlink="">
      <xdr:nvSpPr>
        <xdr:cNvPr id="417" name="フローチャート: 判断 416"/>
        <xdr:cNvSpPr/>
      </xdr:nvSpPr>
      <xdr:spPr>
        <a:xfrm>
          <a:off x="7810500" y="13155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46821</xdr:rowOff>
    </xdr:from>
    <xdr:ext cx="534377" cy="259045"/>
    <xdr:sp macro="" textlink="">
      <xdr:nvSpPr>
        <xdr:cNvPr id="418" name="テキスト ボックス 417"/>
        <xdr:cNvSpPr txBox="1"/>
      </xdr:nvSpPr>
      <xdr:spPr>
        <a:xfrm>
          <a:off x="7594111" y="13248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42357</xdr:rowOff>
    </xdr:from>
    <xdr:to>
      <xdr:col>36</xdr:col>
      <xdr:colOff>165100</xdr:colOff>
      <xdr:row>77</xdr:row>
      <xdr:rowOff>143957</xdr:rowOff>
    </xdr:to>
    <xdr:sp macro="" textlink="">
      <xdr:nvSpPr>
        <xdr:cNvPr id="419" name="フローチャート: 判断 418"/>
        <xdr:cNvSpPr/>
      </xdr:nvSpPr>
      <xdr:spPr>
        <a:xfrm>
          <a:off x="6921500" y="1324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160484</xdr:rowOff>
    </xdr:from>
    <xdr:ext cx="469744" cy="259045"/>
    <xdr:sp macro="" textlink="">
      <xdr:nvSpPr>
        <xdr:cNvPr id="420" name="テキスト ボックス 419"/>
        <xdr:cNvSpPr txBox="1"/>
      </xdr:nvSpPr>
      <xdr:spPr>
        <a:xfrm>
          <a:off x="6737428" y="13019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89564</xdr:rowOff>
    </xdr:from>
    <xdr:to>
      <xdr:col>55</xdr:col>
      <xdr:colOff>50800</xdr:colOff>
      <xdr:row>77</xdr:row>
      <xdr:rowOff>19714</xdr:rowOff>
    </xdr:to>
    <xdr:sp macro="" textlink="">
      <xdr:nvSpPr>
        <xdr:cNvPr id="426" name="楕円 425"/>
        <xdr:cNvSpPr/>
      </xdr:nvSpPr>
      <xdr:spPr>
        <a:xfrm>
          <a:off x="10426700" y="1311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67991</xdr:rowOff>
    </xdr:from>
    <xdr:ext cx="534377" cy="259045"/>
    <xdr:sp macro="" textlink="">
      <xdr:nvSpPr>
        <xdr:cNvPr id="427" name="商工費該当値テキスト"/>
        <xdr:cNvSpPr txBox="1"/>
      </xdr:nvSpPr>
      <xdr:spPr>
        <a:xfrm>
          <a:off x="10528300" y="1309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35339</xdr:rowOff>
    </xdr:from>
    <xdr:to>
      <xdr:col>50</xdr:col>
      <xdr:colOff>165100</xdr:colOff>
      <xdr:row>77</xdr:row>
      <xdr:rowOff>136939</xdr:rowOff>
    </xdr:to>
    <xdr:sp macro="" textlink="">
      <xdr:nvSpPr>
        <xdr:cNvPr id="428" name="楕円 427"/>
        <xdr:cNvSpPr/>
      </xdr:nvSpPr>
      <xdr:spPr>
        <a:xfrm>
          <a:off x="9588500" y="1323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128066</xdr:rowOff>
    </xdr:from>
    <xdr:ext cx="469744" cy="259045"/>
    <xdr:sp macro="" textlink="">
      <xdr:nvSpPr>
        <xdr:cNvPr id="429" name="テキスト ボックス 428"/>
        <xdr:cNvSpPr txBox="1"/>
      </xdr:nvSpPr>
      <xdr:spPr>
        <a:xfrm>
          <a:off x="9404428" y="13329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53422</xdr:rowOff>
    </xdr:from>
    <xdr:to>
      <xdr:col>46</xdr:col>
      <xdr:colOff>38100</xdr:colOff>
      <xdr:row>77</xdr:row>
      <xdr:rowOff>155022</xdr:rowOff>
    </xdr:to>
    <xdr:sp macro="" textlink="">
      <xdr:nvSpPr>
        <xdr:cNvPr id="430" name="楕円 429"/>
        <xdr:cNvSpPr/>
      </xdr:nvSpPr>
      <xdr:spPr>
        <a:xfrm>
          <a:off x="8699500" y="1325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146149</xdr:rowOff>
    </xdr:from>
    <xdr:ext cx="469744" cy="259045"/>
    <xdr:sp macro="" textlink="">
      <xdr:nvSpPr>
        <xdr:cNvPr id="431" name="テキスト ボックス 430"/>
        <xdr:cNvSpPr txBox="1"/>
      </xdr:nvSpPr>
      <xdr:spPr>
        <a:xfrm>
          <a:off x="8515428" y="13347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78681</xdr:rowOff>
    </xdr:from>
    <xdr:to>
      <xdr:col>41</xdr:col>
      <xdr:colOff>101600</xdr:colOff>
      <xdr:row>76</xdr:row>
      <xdr:rowOff>8830</xdr:rowOff>
    </xdr:to>
    <xdr:sp macro="" textlink="">
      <xdr:nvSpPr>
        <xdr:cNvPr id="432" name="楕円 431"/>
        <xdr:cNvSpPr/>
      </xdr:nvSpPr>
      <xdr:spPr>
        <a:xfrm>
          <a:off x="7810500" y="1293743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25358</xdr:rowOff>
    </xdr:from>
    <xdr:ext cx="534377" cy="259045"/>
    <xdr:sp macro="" textlink="">
      <xdr:nvSpPr>
        <xdr:cNvPr id="433" name="テキスト ボックス 432"/>
        <xdr:cNvSpPr txBox="1"/>
      </xdr:nvSpPr>
      <xdr:spPr>
        <a:xfrm>
          <a:off x="7594111" y="1271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62268</xdr:rowOff>
    </xdr:from>
    <xdr:to>
      <xdr:col>36</xdr:col>
      <xdr:colOff>165100</xdr:colOff>
      <xdr:row>77</xdr:row>
      <xdr:rowOff>163868</xdr:rowOff>
    </xdr:to>
    <xdr:sp macro="" textlink="">
      <xdr:nvSpPr>
        <xdr:cNvPr id="434" name="楕円 433"/>
        <xdr:cNvSpPr/>
      </xdr:nvSpPr>
      <xdr:spPr>
        <a:xfrm>
          <a:off x="6921500" y="1326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154995</xdr:rowOff>
    </xdr:from>
    <xdr:ext cx="469744" cy="259045"/>
    <xdr:sp macro="" textlink="">
      <xdr:nvSpPr>
        <xdr:cNvPr id="435" name="テキスト ボックス 434"/>
        <xdr:cNvSpPr txBox="1"/>
      </xdr:nvSpPr>
      <xdr:spPr>
        <a:xfrm>
          <a:off x="6737428" y="13356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43135</xdr:rowOff>
    </xdr:from>
    <xdr:to>
      <xdr:col>54</xdr:col>
      <xdr:colOff>189865</xdr:colOff>
      <xdr:row>98</xdr:row>
      <xdr:rowOff>148558</xdr:rowOff>
    </xdr:to>
    <xdr:cxnSp macro="">
      <xdr:nvCxnSpPr>
        <xdr:cNvPr id="460" name="直線コネクタ 459"/>
        <xdr:cNvCxnSpPr/>
      </xdr:nvCxnSpPr>
      <xdr:spPr>
        <a:xfrm flipV="1">
          <a:off x="10475595" y="15645085"/>
          <a:ext cx="1270" cy="1305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152385</xdr:rowOff>
    </xdr:from>
    <xdr:ext cx="534377" cy="259045"/>
    <xdr:sp macro="" textlink="">
      <xdr:nvSpPr>
        <xdr:cNvPr id="461" name="土木費最小値テキスト"/>
        <xdr:cNvSpPr txBox="1"/>
      </xdr:nvSpPr>
      <xdr:spPr>
        <a:xfrm>
          <a:off x="10528300" y="1695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148558</xdr:rowOff>
    </xdr:from>
    <xdr:to>
      <xdr:col>55</xdr:col>
      <xdr:colOff>88900</xdr:colOff>
      <xdr:row>98</xdr:row>
      <xdr:rowOff>148558</xdr:rowOff>
    </xdr:to>
    <xdr:cxnSp macro="">
      <xdr:nvCxnSpPr>
        <xdr:cNvPr id="462" name="直線コネクタ 461"/>
        <xdr:cNvCxnSpPr/>
      </xdr:nvCxnSpPr>
      <xdr:spPr>
        <a:xfrm>
          <a:off x="10388600" y="16950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161262</xdr:rowOff>
    </xdr:from>
    <xdr:ext cx="534377" cy="259045"/>
    <xdr:sp macro="" textlink="">
      <xdr:nvSpPr>
        <xdr:cNvPr id="463" name="土木費最大値テキスト"/>
        <xdr:cNvSpPr txBox="1"/>
      </xdr:nvSpPr>
      <xdr:spPr>
        <a:xfrm>
          <a:off x="10528300" y="1542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92,069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43135</xdr:rowOff>
    </xdr:from>
    <xdr:to>
      <xdr:col>55</xdr:col>
      <xdr:colOff>88900</xdr:colOff>
      <xdr:row>91</xdr:row>
      <xdr:rowOff>43135</xdr:rowOff>
    </xdr:to>
    <xdr:cxnSp macro="">
      <xdr:nvCxnSpPr>
        <xdr:cNvPr id="464" name="直線コネクタ 463"/>
        <xdr:cNvCxnSpPr/>
      </xdr:nvCxnSpPr>
      <xdr:spPr>
        <a:xfrm>
          <a:off x="10388600" y="15645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45765</xdr:rowOff>
    </xdr:from>
    <xdr:to>
      <xdr:col>55</xdr:col>
      <xdr:colOff>0</xdr:colOff>
      <xdr:row>98</xdr:row>
      <xdr:rowOff>112497</xdr:rowOff>
    </xdr:to>
    <xdr:cxnSp macro="">
      <xdr:nvCxnSpPr>
        <xdr:cNvPr id="465" name="直線コネクタ 464"/>
        <xdr:cNvCxnSpPr/>
      </xdr:nvCxnSpPr>
      <xdr:spPr>
        <a:xfrm>
          <a:off x="9639300" y="16847865"/>
          <a:ext cx="838200" cy="66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84498</xdr:rowOff>
    </xdr:from>
    <xdr:ext cx="534377" cy="259045"/>
    <xdr:sp macro="" textlink="">
      <xdr:nvSpPr>
        <xdr:cNvPr id="466" name="土木費平均値テキスト"/>
        <xdr:cNvSpPr txBox="1"/>
      </xdr:nvSpPr>
      <xdr:spPr>
        <a:xfrm>
          <a:off x="10528300" y="16372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61621</xdr:rowOff>
    </xdr:from>
    <xdr:to>
      <xdr:col>55</xdr:col>
      <xdr:colOff>50800</xdr:colOff>
      <xdr:row>96</xdr:row>
      <xdr:rowOff>163221</xdr:rowOff>
    </xdr:to>
    <xdr:sp macro="" textlink="">
      <xdr:nvSpPr>
        <xdr:cNvPr id="467" name="フローチャート: 判断 466"/>
        <xdr:cNvSpPr/>
      </xdr:nvSpPr>
      <xdr:spPr>
        <a:xfrm>
          <a:off x="10426700" y="1652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45765</xdr:rowOff>
    </xdr:from>
    <xdr:to>
      <xdr:col>50</xdr:col>
      <xdr:colOff>114300</xdr:colOff>
      <xdr:row>98</xdr:row>
      <xdr:rowOff>49861</xdr:rowOff>
    </xdr:to>
    <xdr:cxnSp macro="">
      <xdr:nvCxnSpPr>
        <xdr:cNvPr id="468" name="直線コネクタ 467"/>
        <xdr:cNvCxnSpPr/>
      </xdr:nvCxnSpPr>
      <xdr:spPr>
        <a:xfrm flipV="1">
          <a:off x="8750300" y="16847865"/>
          <a:ext cx="889000" cy="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85510</xdr:rowOff>
    </xdr:from>
    <xdr:to>
      <xdr:col>50</xdr:col>
      <xdr:colOff>165100</xdr:colOff>
      <xdr:row>97</xdr:row>
      <xdr:rowOff>15660</xdr:rowOff>
    </xdr:to>
    <xdr:sp macro="" textlink="">
      <xdr:nvSpPr>
        <xdr:cNvPr id="469" name="フローチャート: 判断 468"/>
        <xdr:cNvSpPr/>
      </xdr:nvSpPr>
      <xdr:spPr>
        <a:xfrm>
          <a:off x="9588500" y="16544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32187</xdr:rowOff>
    </xdr:from>
    <xdr:ext cx="534377" cy="259045"/>
    <xdr:sp macro="" textlink="">
      <xdr:nvSpPr>
        <xdr:cNvPr id="470" name="テキスト ボックス 469"/>
        <xdr:cNvSpPr txBox="1"/>
      </xdr:nvSpPr>
      <xdr:spPr>
        <a:xfrm>
          <a:off x="9372111" y="1631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25419</xdr:rowOff>
    </xdr:from>
    <xdr:to>
      <xdr:col>45</xdr:col>
      <xdr:colOff>177800</xdr:colOff>
      <xdr:row>98</xdr:row>
      <xdr:rowOff>49861</xdr:rowOff>
    </xdr:to>
    <xdr:cxnSp macro="">
      <xdr:nvCxnSpPr>
        <xdr:cNvPr id="471" name="直線コネクタ 470"/>
        <xdr:cNvCxnSpPr/>
      </xdr:nvCxnSpPr>
      <xdr:spPr>
        <a:xfrm>
          <a:off x="7861300" y="16827519"/>
          <a:ext cx="889000" cy="2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81851</xdr:rowOff>
    </xdr:from>
    <xdr:to>
      <xdr:col>46</xdr:col>
      <xdr:colOff>38100</xdr:colOff>
      <xdr:row>97</xdr:row>
      <xdr:rowOff>12001</xdr:rowOff>
    </xdr:to>
    <xdr:sp macro="" textlink="">
      <xdr:nvSpPr>
        <xdr:cNvPr id="472" name="フローチャート: 判断 471"/>
        <xdr:cNvSpPr/>
      </xdr:nvSpPr>
      <xdr:spPr>
        <a:xfrm>
          <a:off x="8699500" y="1654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28528</xdr:rowOff>
    </xdr:from>
    <xdr:ext cx="534377" cy="259045"/>
    <xdr:sp macro="" textlink="">
      <xdr:nvSpPr>
        <xdr:cNvPr id="473" name="テキスト ボックス 472"/>
        <xdr:cNvSpPr txBox="1"/>
      </xdr:nvSpPr>
      <xdr:spPr>
        <a:xfrm>
          <a:off x="8483111" y="16316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25419</xdr:rowOff>
    </xdr:from>
    <xdr:to>
      <xdr:col>41</xdr:col>
      <xdr:colOff>50800</xdr:colOff>
      <xdr:row>98</xdr:row>
      <xdr:rowOff>86589</xdr:rowOff>
    </xdr:to>
    <xdr:cxnSp macro="">
      <xdr:nvCxnSpPr>
        <xdr:cNvPr id="474" name="直線コネクタ 473"/>
        <xdr:cNvCxnSpPr/>
      </xdr:nvCxnSpPr>
      <xdr:spPr>
        <a:xfrm flipV="1">
          <a:off x="6972300" y="16827519"/>
          <a:ext cx="889000" cy="61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94959</xdr:rowOff>
    </xdr:from>
    <xdr:to>
      <xdr:col>41</xdr:col>
      <xdr:colOff>101600</xdr:colOff>
      <xdr:row>97</xdr:row>
      <xdr:rowOff>25109</xdr:rowOff>
    </xdr:to>
    <xdr:sp macro="" textlink="">
      <xdr:nvSpPr>
        <xdr:cNvPr id="475" name="フローチャート: 判断 474"/>
        <xdr:cNvSpPr/>
      </xdr:nvSpPr>
      <xdr:spPr>
        <a:xfrm>
          <a:off x="7810500" y="1655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41636</xdr:rowOff>
    </xdr:from>
    <xdr:ext cx="534377" cy="259045"/>
    <xdr:sp macro="" textlink="">
      <xdr:nvSpPr>
        <xdr:cNvPr id="476" name="テキスト ボックス 475"/>
        <xdr:cNvSpPr txBox="1"/>
      </xdr:nvSpPr>
      <xdr:spPr>
        <a:xfrm>
          <a:off x="7594111" y="16329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81338</xdr:rowOff>
    </xdr:from>
    <xdr:to>
      <xdr:col>36</xdr:col>
      <xdr:colOff>165100</xdr:colOff>
      <xdr:row>97</xdr:row>
      <xdr:rowOff>11488</xdr:rowOff>
    </xdr:to>
    <xdr:sp macro="" textlink="">
      <xdr:nvSpPr>
        <xdr:cNvPr id="477" name="フローチャート: 判断 476"/>
        <xdr:cNvSpPr/>
      </xdr:nvSpPr>
      <xdr:spPr>
        <a:xfrm>
          <a:off x="6921500" y="1654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28015</xdr:rowOff>
    </xdr:from>
    <xdr:ext cx="534377" cy="259045"/>
    <xdr:sp macro="" textlink="">
      <xdr:nvSpPr>
        <xdr:cNvPr id="478" name="テキスト ボックス 477"/>
        <xdr:cNvSpPr txBox="1"/>
      </xdr:nvSpPr>
      <xdr:spPr>
        <a:xfrm>
          <a:off x="6705111" y="1631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61697</xdr:rowOff>
    </xdr:from>
    <xdr:to>
      <xdr:col>55</xdr:col>
      <xdr:colOff>50800</xdr:colOff>
      <xdr:row>98</xdr:row>
      <xdr:rowOff>163297</xdr:rowOff>
    </xdr:to>
    <xdr:sp macro="" textlink="">
      <xdr:nvSpPr>
        <xdr:cNvPr id="484" name="楕円 483"/>
        <xdr:cNvSpPr/>
      </xdr:nvSpPr>
      <xdr:spPr>
        <a:xfrm>
          <a:off x="10426700" y="1686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148074</xdr:rowOff>
    </xdr:from>
    <xdr:ext cx="534377" cy="259045"/>
    <xdr:sp macro="" textlink="">
      <xdr:nvSpPr>
        <xdr:cNvPr id="485" name="土木費該当値テキスト"/>
        <xdr:cNvSpPr txBox="1"/>
      </xdr:nvSpPr>
      <xdr:spPr>
        <a:xfrm>
          <a:off x="10528300" y="1677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166415</xdr:rowOff>
    </xdr:from>
    <xdr:to>
      <xdr:col>50</xdr:col>
      <xdr:colOff>165100</xdr:colOff>
      <xdr:row>98</xdr:row>
      <xdr:rowOff>96565</xdr:rowOff>
    </xdr:to>
    <xdr:sp macro="" textlink="">
      <xdr:nvSpPr>
        <xdr:cNvPr id="486" name="楕円 485"/>
        <xdr:cNvSpPr/>
      </xdr:nvSpPr>
      <xdr:spPr>
        <a:xfrm>
          <a:off x="9588500" y="1679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87692</xdr:rowOff>
    </xdr:from>
    <xdr:ext cx="534377" cy="259045"/>
    <xdr:sp macro="" textlink="">
      <xdr:nvSpPr>
        <xdr:cNvPr id="487" name="テキスト ボックス 486"/>
        <xdr:cNvSpPr txBox="1"/>
      </xdr:nvSpPr>
      <xdr:spPr>
        <a:xfrm>
          <a:off x="9372111" y="16889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170511</xdr:rowOff>
    </xdr:from>
    <xdr:to>
      <xdr:col>46</xdr:col>
      <xdr:colOff>38100</xdr:colOff>
      <xdr:row>98</xdr:row>
      <xdr:rowOff>100661</xdr:rowOff>
    </xdr:to>
    <xdr:sp macro="" textlink="">
      <xdr:nvSpPr>
        <xdr:cNvPr id="488" name="楕円 487"/>
        <xdr:cNvSpPr/>
      </xdr:nvSpPr>
      <xdr:spPr>
        <a:xfrm>
          <a:off x="8699500" y="1680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91788</xdr:rowOff>
    </xdr:from>
    <xdr:ext cx="534377" cy="259045"/>
    <xdr:sp macro="" textlink="">
      <xdr:nvSpPr>
        <xdr:cNvPr id="489" name="テキスト ボックス 488"/>
        <xdr:cNvSpPr txBox="1"/>
      </xdr:nvSpPr>
      <xdr:spPr>
        <a:xfrm>
          <a:off x="8483111" y="1689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146069</xdr:rowOff>
    </xdr:from>
    <xdr:to>
      <xdr:col>41</xdr:col>
      <xdr:colOff>101600</xdr:colOff>
      <xdr:row>98</xdr:row>
      <xdr:rowOff>76219</xdr:rowOff>
    </xdr:to>
    <xdr:sp macro="" textlink="">
      <xdr:nvSpPr>
        <xdr:cNvPr id="490" name="楕円 489"/>
        <xdr:cNvSpPr/>
      </xdr:nvSpPr>
      <xdr:spPr>
        <a:xfrm>
          <a:off x="7810500" y="1677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67346</xdr:rowOff>
    </xdr:from>
    <xdr:ext cx="534377" cy="259045"/>
    <xdr:sp macro="" textlink="">
      <xdr:nvSpPr>
        <xdr:cNvPr id="491" name="テキスト ボックス 490"/>
        <xdr:cNvSpPr txBox="1"/>
      </xdr:nvSpPr>
      <xdr:spPr>
        <a:xfrm>
          <a:off x="7594111" y="1686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35789</xdr:rowOff>
    </xdr:from>
    <xdr:to>
      <xdr:col>36</xdr:col>
      <xdr:colOff>165100</xdr:colOff>
      <xdr:row>98</xdr:row>
      <xdr:rowOff>137389</xdr:rowOff>
    </xdr:to>
    <xdr:sp macro="" textlink="">
      <xdr:nvSpPr>
        <xdr:cNvPr id="492" name="楕円 491"/>
        <xdr:cNvSpPr/>
      </xdr:nvSpPr>
      <xdr:spPr>
        <a:xfrm>
          <a:off x="6921500" y="1683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128516</xdr:rowOff>
    </xdr:from>
    <xdr:ext cx="534377" cy="259045"/>
    <xdr:sp macro="" textlink="">
      <xdr:nvSpPr>
        <xdr:cNvPr id="493" name="テキスト ボックス 492"/>
        <xdr:cNvSpPr txBox="1"/>
      </xdr:nvSpPr>
      <xdr:spPr>
        <a:xfrm>
          <a:off x="6705111" y="1693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107010</xdr:rowOff>
    </xdr:from>
    <xdr:to>
      <xdr:col>85</xdr:col>
      <xdr:colOff>126364</xdr:colOff>
      <xdr:row>37</xdr:row>
      <xdr:rowOff>166858</xdr:rowOff>
    </xdr:to>
    <xdr:cxnSp macro="">
      <xdr:nvCxnSpPr>
        <xdr:cNvPr id="516" name="直線コネクタ 515"/>
        <xdr:cNvCxnSpPr/>
      </xdr:nvCxnSpPr>
      <xdr:spPr>
        <a:xfrm flipV="1">
          <a:off x="16317595" y="5593410"/>
          <a:ext cx="1269" cy="917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170685</xdr:rowOff>
    </xdr:from>
    <xdr:ext cx="534377" cy="259045"/>
    <xdr:sp macro="" textlink="">
      <xdr:nvSpPr>
        <xdr:cNvPr id="517" name="消防費最小値テキスト"/>
        <xdr:cNvSpPr txBox="1"/>
      </xdr:nvSpPr>
      <xdr:spPr>
        <a:xfrm>
          <a:off x="16370300" y="651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166858</xdr:rowOff>
    </xdr:from>
    <xdr:to>
      <xdr:col>86</xdr:col>
      <xdr:colOff>25400</xdr:colOff>
      <xdr:row>37</xdr:row>
      <xdr:rowOff>166858</xdr:rowOff>
    </xdr:to>
    <xdr:cxnSp macro="">
      <xdr:nvCxnSpPr>
        <xdr:cNvPr id="518" name="直線コネクタ 517"/>
        <xdr:cNvCxnSpPr/>
      </xdr:nvCxnSpPr>
      <xdr:spPr>
        <a:xfrm>
          <a:off x="16230600" y="6510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53687</xdr:rowOff>
    </xdr:from>
    <xdr:ext cx="534377" cy="259045"/>
    <xdr:sp macro="" textlink="">
      <xdr:nvSpPr>
        <xdr:cNvPr id="519" name="消防費最大値テキスト"/>
        <xdr:cNvSpPr txBox="1"/>
      </xdr:nvSpPr>
      <xdr:spPr>
        <a:xfrm>
          <a:off x="16370300" y="536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107010</xdr:rowOff>
    </xdr:from>
    <xdr:to>
      <xdr:col>86</xdr:col>
      <xdr:colOff>25400</xdr:colOff>
      <xdr:row>32</xdr:row>
      <xdr:rowOff>107010</xdr:rowOff>
    </xdr:to>
    <xdr:cxnSp macro="">
      <xdr:nvCxnSpPr>
        <xdr:cNvPr id="520" name="直線コネクタ 519"/>
        <xdr:cNvCxnSpPr/>
      </xdr:nvCxnSpPr>
      <xdr:spPr>
        <a:xfrm>
          <a:off x="16230600" y="5593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104496</xdr:rowOff>
    </xdr:from>
    <xdr:to>
      <xdr:col>85</xdr:col>
      <xdr:colOff>127000</xdr:colOff>
      <xdr:row>36</xdr:row>
      <xdr:rowOff>121138</xdr:rowOff>
    </xdr:to>
    <xdr:cxnSp macro="">
      <xdr:nvCxnSpPr>
        <xdr:cNvPr id="521" name="直線コネクタ 520"/>
        <xdr:cNvCxnSpPr/>
      </xdr:nvCxnSpPr>
      <xdr:spPr>
        <a:xfrm>
          <a:off x="15481300" y="6276696"/>
          <a:ext cx="838200" cy="1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31995</xdr:rowOff>
    </xdr:from>
    <xdr:ext cx="534377" cy="259045"/>
    <xdr:sp macro="" textlink="">
      <xdr:nvSpPr>
        <xdr:cNvPr id="522" name="消防費平均値テキスト"/>
        <xdr:cNvSpPr txBox="1"/>
      </xdr:nvSpPr>
      <xdr:spPr>
        <a:xfrm>
          <a:off x="16370300" y="6032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9118</xdr:rowOff>
    </xdr:from>
    <xdr:to>
      <xdr:col>85</xdr:col>
      <xdr:colOff>177800</xdr:colOff>
      <xdr:row>36</xdr:row>
      <xdr:rowOff>110718</xdr:rowOff>
    </xdr:to>
    <xdr:sp macro="" textlink="">
      <xdr:nvSpPr>
        <xdr:cNvPr id="523" name="フローチャート: 判断 522"/>
        <xdr:cNvSpPr/>
      </xdr:nvSpPr>
      <xdr:spPr>
        <a:xfrm>
          <a:off x="16268700" y="61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104496</xdr:rowOff>
    </xdr:from>
    <xdr:to>
      <xdr:col>81</xdr:col>
      <xdr:colOff>50800</xdr:colOff>
      <xdr:row>36</xdr:row>
      <xdr:rowOff>169418</xdr:rowOff>
    </xdr:to>
    <xdr:cxnSp macro="">
      <xdr:nvCxnSpPr>
        <xdr:cNvPr id="524" name="直線コネクタ 523"/>
        <xdr:cNvCxnSpPr/>
      </xdr:nvCxnSpPr>
      <xdr:spPr>
        <a:xfrm flipV="1">
          <a:off x="14592300" y="6276696"/>
          <a:ext cx="889000" cy="6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16297</xdr:rowOff>
    </xdr:from>
    <xdr:to>
      <xdr:col>81</xdr:col>
      <xdr:colOff>101600</xdr:colOff>
      <xdr:row>36</xdr:row>
      <xdr:rowOff>117897</xdr:rowOff>
    </xdr:to>
    <xdr:sp macro="" textlink="">
      <xdr:nvSpPr>
        <xdr:cNvPr id="525" name="フローチャート: 判断 524"/>
        <xdr:cNvSpPr/>
      </xdr:nvSpPr>
      <xdr:spPr>
        <a:xfrm>
          <a:off x="15430500" y="6188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134424</xdr:rowOff>
    </xdr:from>
    <xdr:ext cx="534377" cy="259045"/>
    <xdr:sp macro="" textlink="">
      <xdr:nvSpPr>
        <xdr:cNvPr id="526" name="テキスト ボックス 525"/>
        <xdr:cNvSpPr txBox="1"/>
      </xdr:nvSpPr>
      <xdr:spPr>
        <a:xfrm>
          <a:off x="15214111" y="5963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13056</xdr:rowOff>
    </xdr:from>
    <xdr:to>
      <xdr:col>76</xdr:col>
      <xdr:colOff>114300</xdr:colOff>
      <xdr:row>36</xdr:row>
      <xdr:rowOff>169418</xdr:rowOff>
    </xdr:to>
    <xdr:cxnSp macro="">
      <xdr:nvCxnSpPr>
        <xdr:cNvPr id="527" name="直線コネクタ 526"/>
        <xdr:cNvCxnSpPr/>
      </xdr:nvCxnSpPr>
      <xdr:spPr>
        <a:xfrm>
          <a:off x="13703300" y="5842356"/>
          <a:ext cx="889000" cy="499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30378</xdr:rowOff>
    </xdr:from>
    <xdr:to>
      <xdr:col>76</xdr:col>
      <xdr:colOff>165100</xdr:colOff>
      <xdr:row>36</xdr:row>
      <xdr:rowOff>131978</xdr:rowOff>
    </xdr:to>
    <xdr:sp macro="" textlink="">
      <xdr:nvSpPr>
        <xdr:cNvPr id="528" name="フローチャート: 判断 527"/>
        <xdr:cNvSpPr/>
      </xdr:nvSpPr>
      <xdr:spPr>
        <a:xfrm>
          <a:off x="14541500" y="62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148505</xdr:rowOff>
    </xdr:from>
    <xdr:ext cx="534377" cy="259045"/>
    <xdr:sp macro="" textlink="">
      <xdr:nvSpPr>
        <xdr:cNvPr id="529" name="テキスト ボックス 528"/>
        <xdr:cNvSpPr txBox="1"/>
      </xdr:nvSpPr>
      <xdr:spPr>
        <a:xfrm>
          <a:off x="14325111" y="597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13056</xdr:rowOff>
    </xdr:from>
    <xdr:to>
      <xdr:col>71</xdr:col>
      <xdr:colOff>177800</xdr:colOff>
      <xdr:row>35</xdr:row>
      <xdr:rowOff>158857</xdr:rowOff>
    </xdr:to>
    <xdr:cxnSp macro="">
      <xdr:nvCxnSpPr>
        <xdr:cNvPr id="530" name="直線コネクタ 529"/>
        <xdr:cNvCxnSpPr/>
      </xdr:nvCxnSpPr>
      <xdr:spPr>
        <a:xfrm flipV="1">
          <a:off x="12814300" y="5842356"/>
          <a:ext cx="889000" cy="317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130414</xdr:rowOff>
    </xdr:from>
    <xdr:to>
      <xdr:col>72</xdr:col>
      <xdr:colOff>38100</xdr:colOff>
      <xdr:row>36</xdr:row>
      <xdr:rowOff>60564</xdr:rowOff>
    </xdr:to>
    <xdr:sp macro="" textlink="">
      <xdr:nvSpPr>
        <xdr:cNvPr id="531" name="フローチャート: 判断 530"/>
        <xdr:cNvSpPr/>
      </xdr:nvSpPr>
      <xdr:spPr>
        <a:xfrm>
          <a:off x="13652500" y="613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51691</xdr:rowOff>
    </xdr:from>
    <xdr:ext cx="534377" cy="259045"/>
    <xdr:sp macro="" textlink="">
      <xdr:nvSpPr>
        <xdr:cNvPr id="532" name="テキスト ボックス 531"/>
        <xdr:cNvSpPr txBox="1"/>
      </xdr:nvSpPr>
      <xdr:spPr>
        <a:xfrm>
          <a:off x="13436111" y="622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17028</xdr:rowOff>
    </xdr:from>
    <xdr:to>
      <xdr:col>67</xdr:col>
      <xdr:colOff>101600</xdr:colOff>
      <xdr:row>36</xdr:row>
      <xdr:rowOff>118628</xdr:rowOff>
    </xdr:to>
    <xdr:sp macro="" textlink="">
      <xdr:nvSpPr>
        <xdr:cNvPr id="533" name="フローチャート: 判断 532"/>
        <xdr:cNvSpPr/>
      </xdr:nvSpPr>
      <xdr:spPr>
        <a:xfrm>
          <a:off x="127635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109755</xdr:rowOff>
    </xdr:from>
    <xdr:ext cx="534377" cy="259045"/>
    <xdr:sp macro="" textlink="">
      <xdr:nvSpPr>
        <xdr:cNvPr id="534" name="テキスト ボックス 533"/>
        <xdr:cNvSpPr txBox="1"/>
      </xdr:nvSpPr>
      <xdr:spPr>
        <a:xfrm>
          <a:off x="12547111" y="628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70338</xdr:rowOff>
    </xdr:from>
    <xdr:to>
      <xdr:col>85</xdr:col>
      <xdr:colOff>177800</xdr:colOff>
      <xdr:row>37</xdr:row>
      <xdr:rowOff>488</xdr:rowOff>
    </xdr:to>
    <xdr:sp macro="" textlink="">
      <xdr:nvSpPr>
        <xdr:cNvPr id="540" name="楕円 539"/>
        <xdr:cNvSpPr/>
      </xdr:nvSpPr>
      <xdr:spPr>
        <a:xfrm>
          <a:off x="16268700" y="624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48765</xdr:rowOff>
    </xdr:from>
    <xdr:ext cx="534377" cy="259045"/>
    <xdr:sp macro="" textlink="">
      <xdr:nvSpPr>
        <xdr:cNvPr id="541" name="消防費該当値テキスト"/>
        <xdr:cNvSpPr txBox="1"/>
      </xdr:nvSpPr>
      <xdr:spPr>
        <a:xfrm>
          <a:off x="16370300" y="6220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53696</xdr:rowOff>
    </xdr:from>
    <xdr:to>
      <xdr:col>81</xdr:col>
      <xdr:colOff>101600</xdr:colOff>
      <xdr:row>36</xdr:row>
      <xdr:rowOff>155296</xdr:rowOff>
    </xdr:to>
    <xdr:sp macro="" textlink="">
      <xdr:nvSpPr>
        <xdr:cNvPr id="542" name="楕円 541"/>
        <xdr:cNvSpPr/>
      </xdr:nvSpPr>
      <xdr:spPr>
        <a:xfrm>
          <a:off x="15430500" y="622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146423</xdr:rowOff>
    </xdr:from>
    <xdr:ext cx="534377" cy="259045"/>
    <xdr:sp macro="" textlink="">
      <xdr:nvSpPr>
        <xdr:cNvPr id="543" name="テキスト ボックス 542"/>
        <xdr:cNvSpPr txBox="1"/>
      </xdr:nvSpPr>
      <xdr:spPr>
        <a:xfrm>
          <a:off x="15214111" y="6318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118618</xdr:rowOff>
    </xdr:from>
    <xdr:to>
      <xdr:col>76</xdr:col>
      <xdr:colOff>165100</xdr:colOff>
      <xdr:row>37</xdr:row>
      <xdr:rowOff>48768</xdr:rowOff>
    </xdr:to>
    <xdr:sp macro="" textlink="">
      <xdr:nvSpPr>
        <xdr:cNvPr id="544" name="楕円 543"/>
        <xdr:cNvSpPr/>
      </xdr:nvSpPr>
      <xdr:spPr>
        <a:xfrm>
          <a:off x="14541500" y="629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39895</xdr:rowOff>
    </xdr:from>
    <xdr:ext cx="534377" cy="259045"/>
    <xdr:sp macro="" textlink="">
      <xdr:nvSpPr>
        <xdr:cNvPr id="545" name="テキスト ボックス 544"/>
        <xdr:cNvSpPr txBox="1"/>
      </xdr:nvSpPr>
      <xdr:spPr>
        <a:xfrm>
          <a:off x="14325111" y="638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133706</xdr:rowOff>
    </xdr:from>
    <xdr:to>
      <xdr:col>72</xdr:col>
      <xdr:colOff>38100</xdr:colOff>
      <xdr:row>34</xdr:row>
      <xdr:rowOff>63856</xdr:rowOff>
    </xdr:to>
    <xdr:sp macro="" textlink="">
      <xdr:nvSpPr>
        <xdr:cNvPr id="546" name="楕円 545"/>
        <xdr:cNvSpPr/>
      </xdr:nvSpPr>
      <xdr:spPr>
        <a:xfrm>
          <a:off x="13652500" y="579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80383</xdr:rowOff>
    </xdr:from>
    <xdr:ext cx="534377" cy="259045"/>
    <xdr:sp macro="" textlink="">
      <xdr:nvSpPr>
        <xdr:cNvPr id="547" name="テキスト ボックス 546"/>
        <xdr:cNvSpPr txBox="1"/>
      </xdr:nvSpPr>
      <xdr:spPr>
        <a:xfrm>
          <a:off x="13436111" y="5566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108057</xdr:rowOff>
    </xdr:from>
    <xdr:to>
      <xdr:col>67</xdr:col>
      <xdr:colOff>101600</xdr:colOff>
      <xdr:row>36</xdr:row>
      <xdr:rowOff>38207</xdr:rowOff>
    </xdr:to>
    <xdr:sp macro="" textlink="">
      <xdr:nvSpPr>
        <xdr:cNvPr id="548" name="楕円 547"/>
        <xdr:cNvSpPr/>
      </xdr:nvSpPr>
      <xdr:spPr>
        <a:xfrm>
          <a:off x="12763500" y="610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54734</xdr:rowOff>
    </xdr:from>
    <xdr:ext cx="534377" cy="259045"/>
    <xdr:sp macro="" textlink="">
      <xdr:nvSpPr>
        <xdr:cNvPr id="549" name="テキスト ボックス 548"/>
        <xdr:cNvSpPr txBox="1"/>
      </xdr:nvSpPr>
      <xdr:spPr>
        <a:xfrm>
          <a:off x="12547111" y="5884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110978</xdr:rowOff>
    </xdr:from>
    <xdr:to>
      <xdr:col>85</xdr:col>
      <xdr:colOff>126364</xdr:colOff>
      <xdr:row>58</xdr:row>
      <xdr:rowOff>67070</xdr:rowOff>
    </xdr:to>
    <xdr:cxnSp macro="">
      <xdr:nvCxnSpPr>
        <xdr:cNvPr id="576" name="直線コネクタ 575"/>
        <xdr:cNvCxnSpPr/>
      </xdr:nvCxnSpPr>
      <xdr:spPr>
        <a:xfrm flipV="1">
          <a:off x="16317595" y="8512028"/>
          <a:ext cx="1269" cy="1499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70897</xdr:rowOff>
    </xdr:from>
    <xdr:ext cx="534377" cy="259045"/>
    <xdr:sp macro="" textlink="">
      <xdr:nvSpPr>
        <xdr:cNvPr id="577" name="教育費最小値テキスト"/>
        <xdr:cNvSpPr txBox="1"/>
      </xdr:nvSpPr>
      <xdr:spPr>
        <a:xfrm>
          <a:off x="16370300" y="10014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67070</xdr:rowOff>
    </xdr:from>
    <xdr:to>
      <xdr:col>86</xdr:col>
      <xdr:colOff>25400</xdr:colOff>
      <xdr:row>58</xdr:row>
      <xdr:rowOff>67070</xdr:rowOff>
    </xdr:to>
    <xdr:cxnSp macro="">
      <xdr:nvCxnSpPr>
        <xdr:cNvPr id="578" name="直線コネクタ 577"/>
        <xdr:cNvCxnSpPr/>
      </xdr:nvCxnSpPr>
      <xdr:spPr>
        <a:xfrm>
          <a:off x="16230600" y="10011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57655</xdr:rowOff>
    </xdr:from>
    <xdr:ext cx="599010" cy="259045"/>
    <xdr:sp macro="" textlink="">
      <xdr:nvSpPr>
        <xdr:cNvPr id="579" name="教育費最大値テキスト"/>
        <xdr:cNvSpPr txBox="1"/>
      </xdr:nvSpPr>
      <xdr:spPr>
        <a:xfrm>
          <a:off x="16370300" y="828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124,259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110978</xdr:rowOff>
    </xdr:from>
    <xdr:to>
      <xdr:col>86</xdr:col>
      <xdr:colOff>25400</xdr:colOff>
      <xdr:row>49</xdr:row>
      <xdr:rowOff>110978</xdr:rowOff>
    </xdr:to>
    <xdr:cxnSp macro="">
      <xdr:nvCxnSpPr>
        <xdr:cNvPr id="580" name="直線コネクタ 579"/>
        <xdr:cNvCxnSpPr/>
      </xdr:nvCxnSpPr>
      <xdr:spPr>
        <a:xfrm>
          <a:off x="16230600" y="851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56506</xdr:rowOff>
    </xdr:from>
    <xdr:to>
      <xdr:col>85</xdr:col>
      <xdr:colOff>127000</xdr:colOff>
      <xdr:row>57</xdr:row>
      <xdr:rowOff>171002</xdr:rowOff>
    </xdr:to>
    <xdr:cxnSp macro="">
      <xdr:nvCxnSpPr>
        <xdr:cNvPr id="581" name="直線コネクタ 580"/>
        <xdr:cNvCxnSpPr/>
      </xdr:nvCxnSpPr>
      <xdr:spPr>
        <a:xfrm>
          <a:off x="15481300" y="9829156"/>
          <a:ext cx="838200" cy="11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100658</xdr:rowOff>
    </xdr:from>
    <xdr:ext cx="534377" cy="259045"/>
    <xdr:sp macro="" textlink="">
      <xdr:nvSpPr>
        <xdr:cNvPr id="582" name="教育費平均値テキスト"/>
        <xdr:cNvSpPr txBox="1"/>
      </xdr:nvSpPr>
      <xdr:spPr>
        <a:xfrm>
          <a:off x="16370300" y="93589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77781</xdr:rowOff>
    </xdr:from>
    <xdr:to>
      <xdr:col>85</xdr:col>
      <xdr:colOff>177800</xdr:colOff>
      <xdr:row>56</xdr:row>
      <xdr:rowOff>7931</xdr:rowOff>
    </xdr:to>
    <xdr:sp macro="" textlink="">
      <xdr:nvSpPr>
        <xdr:cNvPr id="583" name="フローチャート: 判断 582"/>
        <xdr:cNvSpPr/>
      </xdr:nvSpPr>
      <xdr:spPr>
        <a:xfrm>
          <a:off x="16268700" y="950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171312</xdr:rowOff>
    </xdr:from>
    <xdr:to>
      <xdr:col>81</xdr:col>
      <xdr:colOff>50800</xdr:colOff>
      <xdr:row>57</xdr:row>
      <xdr:rowOff>56506</xdr:rowOff>
    </xdr:to>
    <xdr:cxnSp macro="">
      <xdr:nvCxnSpPr>
        <xdr:cNvPr id="584" name="直線コネクタ 583"/>
        <xdr:cNvCxnSpPr/>
      </xdr:nvCxnSpPr>
      <xdr:spPr>
        <a:xfrm>
          <a:off x="14592300" y="9772512"/>
          <a:ext cx="889000" cy="56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23113</xdr:rowOff>
    </xdr:from>
    <xdr:to>
      <xdr:col>81</xdr:col>
      <xdr:colOff>101600</xdr:colOff>
      <xdr:row>56</xdr:row>
      <xdr:rowOff>124713</xdr:rowOff>
    </xdr:to>
    <xdr:sp macro="" textlink="">
      <xdr:nvSpPr>
        <xdr:cNvPr id="585" name="フローチャート: 判断 584"/>
        <xdr:cNvSpPr/>
      </xdr:nvSpPr>
      <xdr:spPr>
        <a:xfrm>
          <a:off x="15430500" y="962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141240</xdr:rowOff>
    </xdr:from>
    <xdr:ext cx="534377" cy="259045"/>
    <xdr:sp macro="" textlink="">
      <xdr:nvSpPr>
        <xdr:cNvPr id="586" name="テキスト ボックス 585"/>
        <xdr:cNvSpPr txBox="1"/>
      </xdr:nvSpPr>
      <xdr:spPr>
        <a:xfrm>
          <a:off x="15214111" y="939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29988</xdr:rowOff>
    </xdr:from>
    <xdr:to>
      <xdr:col>76</xdr:col>
      <xdr:colOff>114300</xdr:colOff>
      <xdr:row>56</xdr:row>
      <xdr:rowOff>171312</xdr:rowOff>
    </xdr:to>
    <xdr:cxnSp macro="">
      <xdr:nvCxnSpPr>
        <xdr:cNvPr id="587" name="直線コネクタ 586"/>
        <xdr:cNvCxnSpPr/>
      </xdr:nvCxnSpPr>
      <xdr:spPr>
        <a:xfrm>
          <a:off x="13703300" y="9459738"/>
          <a:ext cx="889000" cy="312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155618</xdr:rowOff>
    </xdr:from>
    <xdr:to>
      <xdr:col>76</xdr:col>
      <xdr:colOff>165100</xdr:colOff>
      <xdr:row>56</xdr:row>
      <xdr:rowOff>85768</xdr:rowOff>
    </xdr:to>
    <xdr:sp macro="" textlink="">
      <xdr:nvSpPr>
        <xdr:cNvPr id="588" name="フローチャート: 判断 587"/>
        <xdr:cNvSpPr/>
      </xdr:nvSpPr>
      <xdr:spPr>
        <a:xfrm>
          <a:off x="14541500" y="9585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102295</xdr:rowOff>
    </xdr:from>
    <xdr:ext cx="534377" cy="259045"/>
    <xdr:sp macro="" textlink="">
      <xdr:nvSpPr>
        <xdr:cNvPr id="589" name="テキスト ボックス 588"/>
        <xdr:cNvSpPr txBox="1"/>
      </xdr:nvSpPr>
      <xdr:spPr>
        <a:xfrm>
          <a:off x="14325111" y="936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29988</xdr:rowOff>
    </xdr:from>
    <xdr:to>
      <xdr:col>71</xdr:col>
      <xdr:colOff>177800</xdr:colOff>
      <xdr:row>57</xdr:row>
      <xdr:rowOff>74108</xdr:rowOff>
    </xdr:to>
    <xdr:cxnSp macro="">
      <xdr:nvCxnSpPr>
        <xdr:cNvPr id="590" name="直線コネクタ 589"/>
        <xdr:cNvCxnSpPr/>
      </xdr:nvCxnSpPr>
      <xdr:spPr>
        <a:xfrm flipV="1">
          <a:off x="12814300" y="9459738"/>
          <a:ext cx="889000" cy="387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139616</xdr:rowOff>
    </xdr:from>
    <xdr:to>
      <xdr:col>72</xdr:col>
      <xdr:colOff>38100</xdr:colOff>
      <xdr:row>56</xdr:row>
      <xdr:rowOff>69766</xdr:rowOff>
    </xdr:to>
    <xdr:sp macro="" textlink="">
      <xdr:nvSpPr>
        <xdr:cNvPr id="591" name="フローチャート: 判断 590"/>
        <xdr:cNvSpPr/>
      </xdr:nvSpPr>
      <xdr:spPr>
        <a:xfrm>
          <a:off x="13652500" y="956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60893</xdr:rowOff>
    </xdr:from>
    <xdr:ext cx="534377" cy="259045"/>
    <xdr:sp macro="" textlink="">
      <xdr:nvSpPr>
        <xdr:cNvPr id="592" name="テキスト ボックス 591"/>
        <xdr:cNvSpPr txBox="1"/>
      </xdr:nvSpPr>
      <xdr:spPr>
        <a:xfrm>
          <a:off x="13436111" y="966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22753</xdr:rowOff>
    </xdr:from>
    <xdr:to>
      <xdr:col>67</xdr:col>
      <xdr:colOff>101600</xdr:colOff>
      <xdr:row>56</xdr:row>
      <xdr:rowOff>124353</xdr:rowOff>
    </xdr:to>
    <xdr:sp macro="" textlink="">
      <xdr:nvSpPr>
        <xdr:cNvPr id="593" name="フローチャート: 判断 592"/>
        <xdr:cNvSpPr/>
      </xdr:nvSpPr>
      <xdr:spPr>
        <a:xfrm>
          <a:off x="12763500" y="96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140880</xdr:rowOff>
    </xdr:from>
    <xdr:ext cx="534377" cy="259045"/>
    <xdr:sp macro="" textlink="">
      <xdr:nvSpPr>
        <xdr:cNvPr id="594" name="テキスト ボックス 593"/>
        <xdr:cNvSpPr txBox="1"/>
      </xdr:nvSpPr>
      <xdr:spPr>
        <a:xfrm>
          <a:off x="12547111" y="939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120202</xdr:rowOff>
    </xdr:from>
    <xdr:to>
      <xdr:col>85</xdr:col>
      <xdr:colOff>177800</xdr:colOff>
      <xdr:row>58</xdr:row>
      <xdr:rowOff>50352</xdr:rowOff>
    </xdr:to>
    <xdr:sp macro="" textlink="">
      <xdr:nvSpPr>
        <xdr:cNvPr id="600" name="楕円 599"/>
        <xdr:cNvSpPr/>
      </xdr:nvSpPr>
      <xdr:spPr>
        <a:xfrm>
          <a:off x="16268700" y="989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35129</xdr:rowOff>
    </xdr:from>
    <xdr:ext cx="534377" cy="259045"/>
    <xdr:sp macro="" textlink="">
      <xdr:nvSpPr>
        <xdr:cNvPr id="601" name="教育費該当値テキスト"/>
        <xdr:cNvSpPr txBox="1"/>
      </xdr:nvSpPr>
      <xdr:spPr>
        <a:xfrm>
          <a:off x="16370300" y="9807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5706</xdr:rowOff>
    </xdr:from>
    <xdr:to>
      <xdr:col>81</xdr:col>
      <xdr:colOff>101600</xdr:colOff>
      <xdr:row>57</xdr:row>
      <xdr:rowOff>107306</xdr:rowOff>
    </xdr:to>
    <xdr:sp macro="" textlink="">
      <xdr:nvSpPr>
        <xdr:cNvPr id="602" name="楕円 601"/>
        <xdr:cNvSpPr/>
      </xdr:nvSpPr>
      <xdr:spPr>
        <a:xfrm>
          <a:off x="15430500" y="977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98433</xdr:rowOff>
    </xdr:from>
    <xdr:ext cx="534377" cy="259045"/>
    <xdr:sp macro="" textlink="">
      <xdr:nvSpPr>
        <xdr:cNvPr id="603" name="テキスト ボックス 602"/>
        <xdr:cNvSpPr txBox="1"/>
      </xdr:nvSpPr>
      <xdr:spPr>
        <a:xfrm>
          <a:off x="15214111" y="987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120512</xdr:rowOff>
    </xdr:from>
    <xdr:to>
      <xdr:col>76</xdr:col>
      <xdr:colOff>165100</xdr:colOff>
      <xdr:row>57</xdr:row>
      <xdr:rowOff>50662</xdr:rowOff>
    </xdr:to>
    <xdr:sp macro="" textlink="">
      <xdr:nvSpPr>
        <xdr:cNvPr id="604" name="楕円 603"/>
        <xdr:cNvSpPr/>
      </xdr:nvSpPr>
      <xdr:spPr>
        <a:xfrm>
          <a:off x="14541500" y="972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41789</xdr:rowOff>
    </xdr:from>
    <xdr:ext cx="534377" cy="259045"/>
    <xdr:sp macro="" textlink="">
      <xdr:nvSpPr>
        <xdr:cNvPr id="605" name="テキスト ボックス 604"/>
        <xdr:cNvSpPr txBox="1"/>
      </xdr:nvSpPr>
      <xdr:spPr>
        <a:xfrm>
          <a:off x="14325111" y="981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150638</xdr:rowOff>
    </xdr:from>
    <xdr:to>
      <xdr:col>72</xdr:col>
      <xdr:colOff>38100</xdr:colOff>
      <xdr:row>55</xdr:row>
      <xdr:rowOff>80788</xdr:rowOff>
    </xdr:to>
    <xdr:sp macro="" textlink="">
      <xdr:nvSpPr>
        <xdr:cNvPr id="606" name="楕円 605"/>
        <xdr:cNvSpPr/>
      </xdr:nvSpPr>
      <xdr:spPr>
        <a:xfrm>
          <a:off x="13652500" y="940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97315</xdr:rowOff>
    </xdr:from>
    <xdr:ext cx="534377" cy="259045"/>
    <xdr:sp macro="" textlink="">
      <xdr:nvSpPr>
        <xdr:cNvPr id="607" name="テキスト ボックス 606"/>
        <xdr:cNvSpPr txBox="1"/>
      </xdr:nvSpPr>
      <xdr:spPr>
        <a:xfrm>
          <a:off x="13436111" y="9184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23308</xdr:rowOff>
    </xdr:from>
    <xdr:to>
      <xdr:col>67</xdr:col>
      <xdr:colOff>101600</xdr:colOff>
      <xdr:row>57</xdr:row>
      <xdr:rowOff>124908</xdr:rowOff>
    </xdr:to>
    <xdr:sp macro="" textlink="">
      <xdr:nvSpPr>
        <xdr:cNvPr id="608" name="楕円 607"/>
        <xdr:cNvSpPr/>
      </xdr:nvSpPr>
      <xdr:spPr>
        <a:xfrm>
          <a:off x="12763500" y="979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116035</xdr:rowOff>
    </xdr:from>
    <xdr:ext cx="534377" cy="259045"/>
    <xdr:sp macro="" textlink="">
      <xdr:nvSpPr>
        <xdr:cNvPr id="609" name="テキスト ボックス 608"/>
        <xdr:cNvSpPr txBox="1"/>
      </xdr:nvSpPr>
      <xdr:spPr>
        <a:xfrm>
          <a:off x="12547111" y="988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3" name="テキスト ボックス 62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5" name="テキスト ボックス 62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7" name="テキスト ボックス 62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9" name="テキスト ボックス 62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1" name="テキスト ボックス 63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43721</xdr:rowOff>
    </xdr:from>
    <xdr:to>
      <xdr:col>85</xdr:col>
      <xdr:colOff>126364</xdr:colOff>
      <xdr:row>79</xdr:row>
      <xdr:rowOff>98879</xdr:rowOff>
    </xdr:to>
    <xdr:cxnSp macro="">
      <xdr:nvCxnSpPr>
        <xdr:cNvPr id="635" name="直線コネクタ 634"/>
        <xdr:cNvCxnSpPr/>
      </xdr:nvCxnSpPr>
      <xdr:spPr>
        <a:xfrm flipV="1">
          <a:off x="16317595" y="12216671"/>
          <a:ext cx="1269" cy="1426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104357</xdr:rowOff>
    </xdr:from>
    <xdr:ext cx="249299" cy="259045"/>
    <xdr:sp macro="" textlink="">
      <xdr:nvSpPr>
        <xdr:cNvPr id="636" name="災害復旧費最小値テキスト"/>
        <xdr:cNvSpPr txBox="1"/>
      </xdr:nvSpPr>
      <xdr:spPr>
        <a:xfrm>
          <a:off x="16370300" y="13648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7" name="直線コネクタ 636"/>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161848</xdr:rowOff>
    </xdr:from>
    <xdr:ext cx="534377" cy="259045"/>
    <xdr:sp macro="" textlink="">
      <xdr:nvSpPr>
        <xdr:cNvPr id="638" name="災害復旧費最大値テキスト"/>
        <xdr:cNvSpPr txBox="1"/>
      </xdr:nvSpPr>
      <xdr:spPr>
        <a:xfrm>
          <a:off x="16370300" y="1199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87,378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43721</xdr:rowOff>
    </xdr:from>
    <xdr:to>
      <xdr:col>86</xdr:col>
      <xdr:colOff>25400</xdr:colOff>
      <xdr:row>71</xdr:row>
      <xdr:rowOff>43721</xdr:rowOff>
    </xdr:to>
    <xdr:cxnSp macro="">
      <xdr:nvCxnSpPr>
        <xdr:cNvPr id="639" name="直線コネクタ 638"/>
        <xdr:cNvCxnSpPr/>
      </xdr:nvCxnSpPr>
      <xdr:spPr>
        <a:xfrm>
          <a:off x="16230600" y="1221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40" name="直線コネクタ 639"/>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21807</xdr:rowOff>
    </xdr:from>
    <xdr:ext cx="469744" cy="259045"/>
    <xdr:sp macro="" textlink="">
      <xdr:nvSpPr>
        <xdr:cNvPr id="641" name="災害復旧費平均値テキスト"/>
        <xdr:cNvSpPr txBox="1"/>
      </xdr:nvSpPr>
      <xdr:spPr>
        <a:xfrm>
          <a:off x="16370300" y="13394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170380</xdr:rowOff>
    </xdr:from>
    <xdr:to>
      <xdr:col>85</xdr:col>
      <xdr:colOff>177800</xdr:colOff>
      <xdr:row>79</xdr:row>
      <xdr:rowOff>100530</xdr:rowOff>
    </xdr:to>
    <xdr:sp macro="" textlink="">
      <xdr:nvSpPr>
        <xdr:cNvPr id="642" name="フローチャート: 判断 641"/>
        <xdr:cNvSpPr/>
      </xdr:nvSpPr>
      <xdr:spPr>
        <a:xfrm>
          <a:off x="16268700" y="1354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3" name="直線コネクタ 642"/>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4514</xdr:rowOff>
    </xdr:from>
    <xdr:to>
      <xdr:col>81</xdr:col>
      <xdr:colOff>101600</xdr:colOff>
      <xdr:row>79</xdr:row>
      <xdr:rowOff>106114</xdr:rowOff>
    </xdr:to>
    <xdr:sp macro="" textlink="">
      <xdr:nvSpPr>
        <xdr:cNvPr id="644" name="フローチャート: 判断 643"/>
        <xdr:cNvSpPr/>
      </xdr:nvSpPr>
      <xdr:spPr>
        <a:xfrm>
          <a:off x="15430500" y="1354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122641</xdr:rowOff>
    </xdr:from>
    <xdr:ext cx="469744" cy="259045"/>
    <xdr:sp macro="" textlink="">
      <xdr:nvSpPr>
        <xdr:cNvPr id="645" name="テキスト ボックス 644"/>
        <xdr:cNvSpPr txBox="1"/>
      </xdr:nvSpPr>
      <xdr:spPr>
        <a:xfrm>
          <a:off x="15246428" y="1332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82370</xdr:rowOff>
    </xdr:from>
    <xdr:to>
      <xdr:col>76</xdr:col>
      <xdr:colOff>114300</xdr:colOff>
      <xdr:row>79</xdr:row>
      <xdr:rowOff>98879</xdr:rowOff>
    </xdr:to>
    <xdr:cxnSp macro="">
      <xdr:nvCxnSpPr>
        <xdr:cNvPr id="646" name="直線コネクタ 645"/>
        <xdr:cNvCxnSpPr/>
      </xdr:nvCxnSpPr>
      <xdr:spPr>
        <a:xfrm>
          <a:off x="13703300" y="13626920"/>
          <a:ext cx="889000" cy="1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162624</xdr:rowOff>
    </xdr:from>
    <xdr:to>
      <xdr:col>76</xdr:col>
      <xdr:colOff>165100</xdr:colOff>
      <xdr:row>79</xdr:row>
      <xdr:rowOff>92774</xdr:rowOff>
    </xdr:to>
    <xdr:sp macro="" textlink="">
      <xdr:nvSpPr>
        <xdr:cNvPr id="647" name="フローチャート: 判断 646"/>
        <xdr:cNvSpPr/>
      </xdr:nvSpPr>
      <xdr:spPr>
        <a:xfrm>
          <a:off x="14541500" y="1353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109301</xdr:rowOff>
    </xdr:from>
    <xdr:ext cx="469744" cy="259045"/>
    <xdr:sp macro="" textlink="">
      <xdr:nvSpPr>
        <xdr:cNvPr id="648" name="テキスト ボックス 647"/>
        <xdr:cNvSpPr txBox="1"/>
      </xdr:nvSpPr>
      <xdr:spPr>
        <a:xfrm>
          <a:off x="14357428" y="1331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82370</xdr:rowOff>
    </xdr:from>
    <xdr:to>
      <xdr:col>71</xdr:col>
      <xdr:colOff>177800</xdr:colOff>
      <xdr:row>79</xdr:row>
      <xdr:rowOff>95318</xdr:rowOff>
    </xdr:to>
    <xdr:cxnSp macro="">
      <xdr:nvCxnSpPr>
        <xdr:cNvPr id="649" name="直線コネクタ 648"/>
        <xdr:cNvCxnSpPr/>
      </xdr:nvCxnSpPr>
      <xdr:spPr>
        <a:xfrm flipV="1">
          <a:off x="12814300" y="13626920"/>
          <a:ext cx="889000" cy="1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157138</xdr:rowOff>
    </xdr:from>
    <xdr:to>
      <xdr:col>72</xdr:col>
      <xdr:colOff>38100</xdr:colOff>
      <xdr:row>79</xdr:row>
      <xdr:rowOff>87288</xdr:rowOff>
    </xdr:to>
    <xdr:sp macro="" textlink="">
      <xdr:nvSpPr>
        <xdr:cNvPr id="650" name="フローチャート: 判断 649"/>
        <xdr:cNvSpPr/>
      </xdr:nvSpPr>
      <xdr:spPr>
        <a:xfrm>
          <a:off x="13652500" y="1353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103815</xdr:rowOff>
    </xdr:from>
    <xdr:ext cx="469744" cy="259045"/>
    <xdr:sp macro="" textlink="">
      <xdr:nvSpPr>
        <xdr:cNvPr id="651" name="テキスト ボックス 650"/>
        <xdr:cNvSpPr txBox="1"/>
      </xdr:nvSpPr>
      <xdr:spPr>
        <a:xfrm>
          <a:off x="13468428" y="1330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160517</xdr:rowOff>
    </xdr:from>
    <xdr:to>
      <xdr:col>67</xdr:col>
      <xdr:colOff>101600</xdr:colOff>
      <xdr:row>79</xdr:row>
      <xdr:rowOff>90667</xdr:rowOff>
    </xdr:to>
    <xdr:sp macro="" textlink="">
      <xdr:nvSpPr>
        <xdr:cNvPr id="652" name="フローチャート: 判断 651"/>
        <xdr:cNvSpPr/>
      </xdr:nvSpPr>
      <xdr:spPr>
        <a:xfrm>
          <a:off x="12763500" y="1353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107194</xdr:rowOff>
    </xdr:from>
    <xdr:ext cx="469744" cy="259045"/>
    <xdr:sp macro="" textlink="">
      <xdr:nvSpPr>
        <xdr:cNvPr id="653" name="テキスト ボックス 652"/>
        <xdr:cNvSpPr txBox="1"/>
      </xdr:nvSpPr>
      <xdr:spPr>
        <a:xfrm>
          <a:off x="12579428" y="13308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9" name="楕円 658"/>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148807</xdr:rowOff>
    </xdr:from>
    <xdr:ext cx="249299" cy="259045"/>
    <xdr:sp macro="" textlink="">
      <xdr:nvSpPr>
        <xdr:cNvPr id="660" name="災害復旧費該当値テキスト"/>
        <xdr:cNvSpPr txBox="1"/>
      </xdr:nvSpPr>
      <xdr:spPr>
        <a:xfrm>
          <a:off x="16370300" y="13521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1" name="楕円 660"/>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2" name="テキスト ボックス 661"/>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3" name="楕円 662"/>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4" name="テキスト ボックス 663"/>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31570</xdr:rowOff>
    </xdr:from>
    <xdr:to>
      <xdr:col>72</xdr:col>
      <xdr:colOff>38100</xdr:colOff>
      <xdr:row>79</xdr:row>
      <xdr:rowOff>133170</xdr:rowOff>
    </xdr:to>
    <xdr:sp macro="" textlink="">
      <xdr:nvSpPr>
        <xdr:cNvPr id="665" name="楕円 664"/>
        <xdr:cNvSpPr/>
      </xdr:nvSpPr>
      <xdr:spPr>
        <a:xfrm>
          <a:off x="13652500" y="1357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124297</xdr:rowOff>
    </xdr:from>
    <xdr:ext cx="469744" cy="259045"/>
    <xdr:sp macro="" textlink="">
      <xdr:nvSpPr>
        <xdr:cNvPr id="666" name="テキスト ボックス 665"/>
        <xdr:cNvSpPr txBox="1"/>
      </xdr:nvSpPr>
      <xdr:spPr>
        <a:xfrm>
          <a:off x="13468428" y="13668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44518</xdr:rowOff>
    </xdr:from>
    <xdr:to>
      <xdr:col>67</xdr:col>
      <xdr:colOff>101600</xdr:colOff>
      <xdr:row>79</xdr:row>
      <xdr:rowOff>146118</xdr:rowOff>
    </xdr:to>
    <xdr:sp macro="" textlink="">
      <xdr:nvSpPr>
        <xdr:cNvPr id="667" name="楕円 666"/>
        <xdr:cNvSpPr/>
      </xdr:nvSpPr>
      <xdr:spPr>
        <a:xfrm>
          <a:off x="12763500" y="1358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137245</xdr:rowOff>
    </xdr:from>
    <xdr:ext cx="378565" cy="259045"/>
    <xdr:sp macro="" textlink="">
      <xdr:nvSpPr>
        <xdr:cNvPr id="668" name="テキスト ボックス 667"/>
        <xdr:cNvSpPr txBox="1"/>
      </xdr:nvSpPr>
      <xdr:spPr>
        <a:xfrm>
          <a:off x="12625017" y="136817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6" name="テキスト ボックス 68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8" name="テキスト ボックス 687"/>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6789</xdr:rowOff>
    </xdr:from>
    <xdr:to>
      <xdr:col>85</xdr:col>
      <xdr:colOff>126364</xdr:colOff>
      <xdr:row>97</xdr:row>
      <xdr:rowOff>148006</xdr:rowOff>
    </xdr:to>
    <xdr:cxnSp macro="">
      <xdr:nvCxnSpPr>
        <xdr:cNvPr id="692" name="直線コネクタ 691"/>
        <xdr:cNvCxnSpPr/>
      </xdr:nvCxnSpPr>
      <xdr:spPr>
        <a:xfrm flipV="1">
          <a:off x="16317595" y="15437289"/>
          <a:ext cx="1269" cy="1341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151833</xdr:rowOff>
    </xdr:from>
    <xdr:ext cx="534377" cy="259045"/>
    <xdr:sp macro="" textlink="">
      <xdr:nvSpPr>
        <xdr:cNvPr id="693" name="公債費最小値テキスト"/>
        <xdr:cNvSpPr txBox="1"/>
      </xdr:nvSpPr>
      <xdr:spPr>
        <a:xfrm>
          <a:off x="16370300" y="1678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148006</xdr:rowOff>
    </xdr:from>
    <xdr:to>
      <xdr:col>86</xdr:col>
      <xdr:colOff>25400</xdr:colOff>
      <xdr:row>97</xdr:row>
      <xdr:rowOff>148006</xdr:rowOff>
    </xdr:to>
    <xdr:cxnSp macro="">
      <xdr:nvCxnSpPr>
        <xdr:cNvPr id="694" name="直線コネクタ 693"/>
        <xdr:cNvCxnSpPr/>
      </xdr:nvCxnSpPr>
      <xdr:spPr>
        <a:xfrm>
          <a:off x="16230600" y="1677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124916</xdr:rowOff>
    </xdr:from>
    <xdr:ext cx="534377" cy="259045"/>
    <xdr:sp macro="" textlink="">
      <xdr:nvSpPr>
        <xdr:cNvPr id="695" name="公債費最大値テキスト"/>
        <xdr:cNvSpPr txBox="1"/>
      </xdr:nvSpPr>
      <xdr:spPr>
        <a:xfrm>
          <a:off x="16370300" y="1521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82,977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6789</xdr:rowOff>
    </xdr:from>
    <xdr:to>
      <xdr:col>86</xdr:col>
      <xdr:colOff>25400</xdr:colOff>
      <xdr:row>90</xdr:row>
      <xdr:rowOff>6789</xdr:rowOff>
    </xdr:to>
    <xdr:cxnSp macro="">
      <xdr:nvCxnSpPr>
        <xdr:cNvPr id="696" name="直線コネクタ 695"/>
        <xdr:cNvCxnSpPr/>
      </xdr:nvCxnSpPr>
      <xdr:spPr>
        <a:xfrm>
          <a:off x="16230600" y="15437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94990</xdr:rowOff>
    </xdr:from>
    <xdr:to>
      <xdr:col>85</xdr:col>
      <xdr:colOff>127000</xdr:colOff>
      <xdr:row>96</xdr:row>
      <xdr:rowOff>111925</xdr:rowOff>
    </xdr:to>
    <xdr:cxnSp macro="">
      <xdr:nvCxnSpPr>
        <xdr:cNvPr id="697" name="直線コネクタ 696"/>
        <xdr:cNvCxnSpPr/>
      </xdr:nvCxnSpPr>
      <xdr:spPr>
        <a:xfrm flipV="1">
          <a:off x="15481300" y="16554190"/>
          <a:ext cx="838200" cy="1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36682</xdr:rowOff>
    </xdr:from>
    <xdr:ext cx="534377" cy="259045"/>
    <xdr:sp macro="" textlink="">
      <xdr:nvSpPr>
        <xdr:cNvPr id="698" name="公債費平均値テキスト"/>
        <xdr:cNvSpPr txBox="1"/>
      </xdr:nvSpPr>
      <xdr:spPr>
        <a:xfrm>
          <a:off x="16370300" y="161529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13805</xdr:rowOff>
    </xdr:from>
    <xdr:to>
      <xdr:col>85</xdr:col>
      <xdr:colOff>177800</xdr:colOff>
      <xdr:row>95</xdr:row>
      <xdr:rowOff>115405</xdr:rowOff>
    </xdr:to>
    <xdr:sp macro="" textlink="">
      <xdr:nvSpPr>
        <xdr:cNvPr id="699" name="フローチャート: 判断 698"/>
        <xdr:cNvSpPr/>
      </xdr:nvSpPr>
      <xdr:spPr>
        <a:xfrm>
          <a:off x="16268700" y="163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111925</xdr:rowOff>
    </xdr:from>
    <xdr:to>
      <xdr:col>81</xdr:col>
      <xdr:colOff>50800</xdr:colOff>
      <xdr:row>96</xdr:row>
      <xdr:rowOff>143739</xdr:rowOff>
    </xdr:to>
    <xdr:cxnSp macro="">
      <xdr:nvCxnSpPr>
        <xdr:cNvPr id="700" name="直線コネクタ 699"/>
        <xdr:cNvCxnSpPr/>
      </xdr:nvCxnSpPr>
      <xdr:spPr>
        <a:xfrm flipV="1">
          <a:off x="14592300" y="16571125"/>
          <a:ext cx="889000" cy="3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1155</xdr:rowOff>
    </xdr:from>
    <xdr:to>
      <xdr:col>81</xdr:col>
      <xdr:colOff>101600</xdr:colOff>
      <xdr:row>95</xdr:row>
      <xdr:rowOff>102755</xdr:rowOff>
    </xdr:to>
    <xdr:sp macro="" textlink="">
      <xdr:nvSpPr>
        <xdr:cNvPr id="701" name="フローチャート: 判断 700"/>
        <xdr:cNvSpPr/>
      </xdr:nvSpPr>
      <xdr:spPr>
        <a:xfrm>
          <a:off x="15430500" y="162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119282</xdr:rowOff>
    </xdr:from>
    <xdr:ext cx="534377" cy="259045"/>
    <xdr:sp macro="" textlink="">
      <xdr:nvSpPr>
        <xdr:cNvPr id="702" name="テキスト ボックス 701"/>
        <xdr:cNvSpPr txBox="1"/>
      </xdr:nvSpPr>
      <xdr:spPr>
        <a:xfrm>
          <a:off x="15214111" y="16064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143739</xdr:rowOff>
    </xdr:from>
    <xdr:to>
      <xdr:col>76</xdr:col>
      <xdr:colOff>114300</xdr:colOff>
      <xdr:row>97</xdr:row>
      <xdr:rowOff>82</xdr:rowOff>
    </xdr:to>
    <xdr:cxnSp macro="">
      <xdr:nvCxnSpPr>
        <xdr:cNvPr id="703" name="直線コネクタ 702"/>
        <xdr:cNvCxnSpPr/>
      </xdr:nvCxnSpPr>
      <xdr:spPr>
        <a:xfrm flipV="1">
          <a:off x="13703300" y="16602939"/>
          <a:ext cx="889000" cy="27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30702</xdr:rowOff>
    </xdr:from>
    <xdr:to>
      <xdr:col>76</xdr:col>
      <xdr:colOff>165100</xdr:colOff>
      <xdr:row>95</xdr:row>
      <xdr:rowOff>132302</xdr:rowOff>
    </xdr:to>
    <xdr:sp macro="" textlink="">
      <xdr:nvSpPr>
        <xdr:cNvPr id="704" name="フローチャート: 判断 703"/>
        <xdr:cNvSpPr/>
      </xdr:nvSpPr>
      <xdr:spPr>
        <a:xfrm>
          <a:off x="14541500" y="1631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148829</xdr:rowOff>
    </xdr:from>
    <xdr:ext cx="534377" cy="259045"/>
    <xdr:sp macro="" textlink="">
      <xdr:nvSpPr>
        <xdr:cNvPr id="705" name="テキスト ボックス 704"/>
        <xdr:cNvSpPr txBox="1"/>
      </xdr:nvSpPr>
      <xdr:spPr>
        <a:xfrm>
          <a:off x="14325111" y="1609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152330</xdr:rowOff>
    </xdr:from>
    <xdr:to>
      <xdr:col>71</xdr:col>
      <xdr:colOff>177800</xdr:colOff>
      <xdr:row>97</xdr:row>
      <xdr:rowOff>82</xdr:rowOff>
    </xdr:to>
    <xdr:cxnSp macro="">
      <xdr:nvCxnSpPr>
        <xdr:cNvPr id="706" name="直線コネクタ 705"/>
        <xdr:cNvCxnSpPr/>
      </xdr:nvCxnSpPr>
      <xdr:spPr>
        <a:xfrm>
          <a:off x="12814300" y="16611530"/>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84710</xdr:rowOff>
    </xdr:from>
    <xdr:to>
      <xdr:col>72</xdr:col>
      <xdr:colOff>38100</xdr:colOff>
      <xdr:row>96</xdr:row>
      <xdr:rowOff>14860</xdr:rowOff>
    </xdr:to>
    <xdr:sp macro="" textlink="">
      <xdr:nvSpPr>
        <xdr:cNvPr id="707" name="フローチャート: 判断 706"/>
        <xdr:cNvSpPr/>
      </xdr:nvSpPr>
      <xdr:spPr>
        <a:xfrm>
          <a:off x="13652500" y="163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31387</xdr:rowOff>
    </xdr:from>
    <xdr:ext cx="534377" cy="259045"/>
    <xdr:sp macro="" textlink="">
      <xdr:nvSpPr>
        <xdr:cNvPr id="708" name="テキスト ボックス 707"/>
        <xdr:cNvSpPr txBox="1"/>
      </xdr:nvSpPr>
      <xdr:spPr>
        <a:xfrm>
          <a:off x="13436111" y="1614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13329</xdr:rowOff>
    </xdr:from>
    <xdr:to>
      <xdr:col>67</xdr:col>
      <xdr:colOff>101600</xdr:colOff>
      <xdr:row>95</xdr:row>
      <xdr:rowOff>114929</xdr:rowOff>
    </xdr:to>
    <xdr:sp macro="" textlink="">
      <xdr:nvSpPr>
        <xdr:cNvPr id="709" name="フローチャート: 判断 708"/>
        <xdr:cNvSpPr/>
      </xdr:nvSpPr>
      <xdr:spPr>
        <a:xfrm>
          <a:off x="12763500" y="163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131456</xdr:rowOff>
    </xdr:from>
    <xdr:ext cx="534377" cy="259045"/>
    <xdr:sp macro="" textlink="">
      <xdr:nvSpPr>
        <xdr:cNvPr id="710" name="テキスト ボックス 709"/>
        <xdr:cNvSpPr txBox="1"/>
      </xdr:nvSpPr>
      <xdr:spPr>
        <a:xfrm>
          <a:off x="12547111" y="1607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44190</xdr:rowOff>
    </xdr:from>
    <xdr:to>
      <xdr:col>85</xdr:col>
      <xdr:colOff>177800</xdr:colOff>
      <xdr:row>96</xdr:row>
      <xdr:rowOff>145790</xdr:rowOff>
    </xdr:to>
    <xdr:sp macro="" textlink="">
      <xdr:nvSpPr>
        <xdr:cNvPr id="716" name="楕円 715"/>
        <xdr:cNvSpPr/>
      </xdr:nvSpPr>
      <xdr:spPr>
        <a:xfrm>
          <a:off x="16268700" y="165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22617</xdr:rowOff>
    </xdr:from>
    <xdr:ext cx="534377" cy="259045"/>
    <xdr:sp macro="" textlink="">
      <xdr:nvSpPr>
        <xdr:cNvPr id="717" name="公債費該当値テキスト"/>
        <xdr:cNvSpPr txBox="1"/>
      </xdr:nvSpPr>
      <xdr:spPr>
        <a:xfrm>
          <a:off x="16370300" y="16481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61125</xdr:rowOff>
    </xdr:from>
    <xdr:to>
      <xdr:col>81</xdr:col>
      <xdr:colOff>101600</xdr:colOff>
      <xdr:row>96</xdr:row>
      <xdr:rowOff>162725</xdr:rowOff>
    </xdr:to>
    <xdr:sp macro="" textlink="">
      <xdr:nvSpPr>
        <xdr:cNvPr id="718" name="楕円 717"/>
        <xdr:cNvSpPr/>
      </xdr:nvSpPr>
      <xdr:spPr>
        <a:xfrm>
          <a:off x="15430500" y="1652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153852</xdr:rowOff>
    </xdr:from>
    <xdr:ext cx="534377" cy="259045"/>
    <xdr:sp macro="" textlink="">
      <xdr:nvSpPr>
        <xdr:cNvPr id="719" name="テキスト ボックス 718"/>
        <xdr:cNvSpPr txBox="1"/>
      </xdr:nvSpPr>
      <xdr:spPr>
        <a:xfrm>
          <a:off x="15214111" y="1661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92939</xdr:rowOff>
    </xdr:from>
    <xdr:to>
      <xdr:col>76</xdr:col>
      <xdr:colOff>165100</xdr:colOff>
      <xdr:row>97</xdr:row>
      <xdr:rowOff>23089</xdr:rowOff>
    </xdr:to>
    <xdr:sp macro="" textlink="">
      <xdr:nvSpPr>
        <xdr:cNvPr id="720" name="楕円 719"/>
        <xdr:cNvSpPr/>
      </xdr:nvSpPr>
      <xdr:spPr>
        <a:xfrm>
          <a:off x="14541500" y="1655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14216</xdr:rowOff>
    </xdr:from>
    <xdr:ext cx="534377" cy="259045"/>
    <xdr:sp macro="" textlink="">
      <xdr:nvSpPr>
        <xdr:cNvPr id="721" name="テキスト ボックス 720"/>
        <xdr:cNvSpPr txBox="1"/>
      </xdr:nvSpPr>
      <xdr:spPr>
        <a:xfrm>
          <a:off x="14325111" y="1664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120732</xdr:rowOff>
    </xdr:from>
    <xdr:to>
      <xdr:col>72</xdr:col>
      <xdr:colOff>38100</xdr:colOff>
      <xdr:row>97</xdr:row>
      <xdr:rowOff>50882</xdr:rowOff>
    </xdr:to>
    <xdr:sp macro="" textlink="">
      <xdr:nvSpPr>
        <xdr:cNvPr id="722" name="楕円 721"/>
        <xdr:cNvSpPr/>
      </xdr:nvSpPr>
      <xdr:spPr>
        <a:xfrm>
          <a:off x="13652500" y="1657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42009</xdr:rowOff>
    </xdr:from>
    <xdr:ext cx="534377" cy="259045"/>
    <xdr:sp macro="" textlink="">
      <xdr:nvSpPr>
        <xdr:cNvPr id="723" name="テキスト ボックス 722"/>
        <xdr:cNvSpPr txBox="1"/>
      </xdr:nvSpPr>
      <xdr:spPr>
        <a:xfrm>
          <a:off x="13436111" y="16672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101530</xdr:rowOff>
    </xdr:from>
    <xdr:to>
      <xdr:col>67</xdr:col>
      <xdr:colOff>101600</xdr:colOff>
      <xdr:row>97</xdr:row>
      <xdr:rowOff>31680</xdr:rowOff>
    </xdr:to>
    <xdr:sp macro="" textlink="">
      <xdr:nvSpPr>
        <xdr:cNvPr id="724" name="楕円 723"/>
        <xdr:cNvSpPr/>
      </xdr:nvSpPr>
      <xdr:spPr>
        <a:xfrm>
          <a:off x="12763500" y="165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22807</xdr:rowOff>
    </xdr:from>
    <xdr:ext cx="534377" cy="259045"/>
    <xdr:sp macro="" textlink="">
      <xdr:nvSpPr>
        <xdr:cNvPr id="725" name="テキスト ボックス 724"/>
        <xdr:cNvSpPr txBox="1"/>
      </xdr:nvSpPr>
      <xdr:spPr>
        <a:xfrm>
          <a:off x="12547111" y="1665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6" name="直線コネクタ 73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7" name="テキスト ボックス 73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8" name="直線コネクタ 73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35577</xdr:rowOff>
    </xdr:from>
    <xdr:ext cx="312906" cy="259045"/>
    <xdr:sp macro="" textlink="">
      <xdr:nvSpPr>
        <xdr:cNvPr id="739" name="テキスト ボックス 738"/>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0" name="直線コネクタ 73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168927</xdr:rowOff>
    </xdr:from>
    <xdr:ext cx="312906" cy="259045"/>
    <xdr:sp macro="" textlink="">
      <xdr:nvSpPr>
        <xdr:cNvPr id="741" name="テキスト ボックス 740"/>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2" name="直線コネクタ 74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31</xdr:row>
      <xdr:rowOff>130827</xdr:rowOff>
    </xdr:from>
    <xdr:ext cx="312906" cy="259045"/>
    <xdr:sp macro="" textlink="">
      <xdr:nvSpPr>
        <xdr:cNvPr id="743" name="テキスト ボックス 742"/>
        <xdr:cNvSpPr txBox="1"/>
      </xdr:nvSpPr>
      <xdr:spPr>
        <a:xfrm>
          <a:off x="17975094" y="544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4" name="直線コネクタ 74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29</xdr:row>
      <xdr:rowOff>92727</xdr:rowOff>
    </xdr:from>
    <xdr:ext cx="312906" cy="259045"/>
    <xdr:sp macro="" textlink="">
      <xdr:nvSpPr>
        <xdr:cNvPr id="745" name="テキスト ボックス 744"/>
        <xdr:cNvSpPr txBox="1"/>
      </xdr:nvSpPr>
      <xdr:spPr>
        <a:xfrm>
          <a:off x="17975094" y="506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47" name="テキスト ボックス 746"/>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101600</xdr:rowOff>
    </xdr:from>
    <xdr:to>
      <xdr:col>116</xdr:col>
      <xdr:colOff>62864</xdr:colOff>
      <xdr:row>39</xdr:row>
      <xdr:rowOff>44450</xdr:rowOff>
    </xdr:to>
    <xdr:cxnSp macro="">
      <xdr:nvCxnSpPr>
        <xdr:cNvPr id="749" name="直線コネクタ 748"/>
        <xdr:cNvCxnSpPr/>
      </xdr:nvCxnSpPr>
      <xdr:spPr>
        <a:xfrm flipV="1">
          <a:off x="22159595" y="5930900"/>
          <a:ext cx="1269" cy="800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60977</xdr:rowOff>
    </xdr:from>
    <xdr:ext cx="249299" cy="259045"/>
    <xdr:sp macro="" textlink="">
      <xdr:nvSpPr>
        <xdr:cNvPr id="750" name="諸支出金最小値テキスト"/>
        <xdr:cNvSpPr txBox="1"/>
      </xdr:nvSpPr>
      <xdr:spPr>
        <a:xfrm>
          <a:off x="22212300" y="6747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1" name="直線コネクタ 75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48277</xdr:rowOff>
    </xdr:from>
    <xdr:ext cx="313932" cy="259045"/>
    <xdr:sp macro="" textlink="">
      <xdr:nvSpPr>
        <xdr:cNvPr id="752" name="諸支出金最大値テキスト"/>
        <xdr:cNvSpPr txBox="1"/>
      </xdr:nvSpPr>
      <xdr:spPr>
        <a:xfrm>
          <a:off x="22212300" y="57061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34</xdr:row>
      <xdr:rowOff>101600</xdr:rowOff>
    </xdr:from>
    <xdr:to>
      <xdr:col>116</xdr:col>
      <xdr:colOff>152400</xdr:colOff>
      <xdr:row>34</xdr:row>
      <xdr:rowOff>101600</xdr:rowOff>
    </xdr:to>
    <xdr:cxnSp macro="">
      <xdr:nvCxnSpPr>
        <xdr:cNvPr id="753" name="直線コネクタ 752"/>
        <xdr:cNvCxnSpPr/>
      </xdr:nvCxnSpPr>
      <xdr:spPr>
        <a:xfrm>
          <a:off x="22072600" y="59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4" name="直線コネクタ 75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149877</xdr:rowOff>
    </xdr:from>
    <xdr:ext cx="249299" cy="259045"/>
    <xdr:sp macro="" textlink="">
      <xdr:nvSpPr>
        <xdr:cNvPr id="755" name="諸支出金平均値テキスト"/>
        <xdr:cNvSpPr txBox="1"/>
      </xdr:nvSpPr>
      <xdr:spPr>
        <a:xfrm>
          <a:off x="22212300" y="64935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127000</xdr:rowOff>
    </xdr:from>
    <xdr:to>
      <xdr:col>116</xdr:col>
      <xdr:colOff>114300</xdr:colOff>
      <xdr:row>39</xdr:row>
      <xdr:rowOff>57150</xdr:rowOff>
    </xdr:to>
    <xdr:sp macro="" textlink="">
      <xdr:nvSpPr>
        <xdr:cNvPr id="756" name="フローチャート: 判断 755"/>
        <xdr:cNvSpPr/>
      </xdr:nvSpPr>
      <xdr:spPr>
        <a:xfrm>
          <a:off x="221107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7" name="直線コネクタ 75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30</xdr:row>
      <xdr:rowOff>127000</xdr:rowOff>
    </xdr:from>
    <xdr:to>
      <xdr:col>112</xdr:col>
      <xdr:colOff>38100</xdr:colOff>
      <xdr:row>31</xdr:row>
      <xdr:rowOff>57150</xdr:rowOff>
    </xdr:to>
    <xdr:sp macro="" textlink="">
      <xdr:nvSpPr>
        <xdr:cNvPr id="758" name="フローチャート: 判断 757"/>
        <xdr:cNvSpPr/>
      </xdr:nvSpPr>
      <xdr:spPr>
        <a:xfrm>
          <a:off x="21272500" y="52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29</xdr:row>
      <xdr:rowOff>73677</xdr:rowOff>
    </xdr:from>
    <xdr:ext cx="313932" cy="259045"/>
    <xdr:sp macro="" textlink="">
      <xdr:nvSpPr>
        <xdr:cNvPr id="759" name="テキスト ボックス 758"/>
        <xdr:cNvSpPr txBox="1"/>
      </xdr:nvSpPr>
      <xdr:spPr>
        <a:xfrm>
          <a:off x="21166333" y="50457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0" name="直線コネクタ 75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88900</xdr:rowOff>
    </xdr:from>
    <xdr:to>
      <xdr:col>107</xdr:col>
      <xdr:colOff>101600</xdr:colOff>
      <xdr:row>39</xdr:row>
      <xdr:rowOff>19050</xdr:rowOff>
    </xdr:to>
    <xdr:sp macro="" textlink="">
      <xdr:nvSpPr>
        <xdr:cNvPr id="761" name="フローチャート: 判断 760"/>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35577</xdr:rowOff>
    </xdr:from>
    <xdr:ext cx="249299" cy="259045"/>
    <xdr:sp macro="" textlink="">
      <xdr:nvSpPr>
        <xdr:cNvPr id="762" name="テキスト ボックス 761"/>
        <xdr:cNvSpPr txBox="1"/>
      </xdr:nvSpPr>
      <xdr:spPr>
        <a:xfrm>
          <a:off x="20309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3" name="直線コネクタ 76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165100</xdr:rowOff>
    </xdr:from>
    <xdr:to>
      <xdr:col>102</xdr:col>
      <xdr:colOff>165100</xdr:colOff>
      <xdr:row>39</xdr:row>
      <xdr:rowOff>95250</xdr:rowOff>
    </xdr:to>
    <xdr:sp macro="" textlink="">
      <xdr:nvSpPr>
        <xdr:cNvPr id="764" name="フローチャート: 判断 763"/>
        <xdr:cNvSpPr/>
      </xdr:nvSpPr>
      <xdr:spPr>
        <a:xfrm>
          <a:off x="19494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50800</xdr:rowOff>
    </xdr:from>
    <xdr:to>
      <xdr:col>98</xdr:col>
      <xdr:colOff>38100</xdr:colOff>
      <xdr:row>30</xdr:row>
      <xdr:rowOff>152400</xdr:rowOff>
    </xdr:to>
    <xdr:sp macro="" textlink="">
      <xdr:nvSpPr>
        <xdr:cNvPr id="766" name="フローチャート: 判断 765"/>
        <xdr:cNvSpPr/>
      </xdr:nvSpPr>
      <xdr:spPr>
        <a:xfrm>
          <a:off x="18605500" y="51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28</xdr:row>
      <xdr:rowOff>168927</xdr:rowOff>
    </xdr:from>
    <xdr:ext cx="313932" cy="259045"/>
    <xdr:sp macro="" textlink="">
      <xdr:nvSpPr>
        <xdr:cNvPr id="767" name="テキスト ボックス 766"/>
        <xdr:cNvSpPr txBox="1"/>
      </xdr:nvSpPr>
      <xdr:spPr>
        <a:xfrm>
          <a:off x="18499333" y="4969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3" name="楕円 77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105427</xdr:rowOff>
    </xdr:from>
    <xdr:ext cx="249299" cy="259045"/>
    <xdr:sp macro="" textlink="">
      <xdr:nvSpPr>
        <xdr:cNvPr id="774" name="諸支出金該当値テキスト"/>
        <xdr:cNvSpPr txBox="1"/>
      </xdr:nvSpPr>
      <xdr:spPr>
        <a:xfrm>
          <a:off x="22212300" y="6620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5" name="楕円 77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6" name="テキスト ボックス 77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7" name="楕円 77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8" name="テキスト ボックス 77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9" name="楕円 77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111777</xdr:rowOff>
    </xdr:from>
    <xdr:ext cx="249299" cy="259045"/>
    <xdr:sp macro="" textlink="">
      <xdr:nvSpPr>
        <xdr:cNvPr id="780" name="テキスト ボックス 779"/>
        <xdr:cNvSpPr txBox="1"/>
      </xdr:nvSpPr>
      <xdr:spPr>
        <a:xfrm>
          <a:off x="19420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1" name="楕円 78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2" name="テキスト ボックス 78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全項目において、類似団体を下回っている。</a:t>
          </a:r>
        </a:p>
        <a:p>
          <a:r>
            <a:rPr kumimoji="1" lang="ja-JP" altLang="en-US" sz="1300">
              <a:latin typeface="ＭＳ Ｐゴシック" panose="020B0600070205080204" pitchFamily="50" charset="-128"/>
              <a:ea typeface="ＭＳ Ｐゴシック" panose="020B0600070205080204" pitchFamily="50" charset="-128"/>
            </a:rPr>
            <a:t>「民生費」については、主にひまわり保育園整備事業による増加。</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「衛生費」については、主に新型コロナウイルスワクチン接種事業の減少。</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「土木費」については、主に区画整理事業特別会計繰出金の減少。</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「教育費」については、主に北高根沢中学校屋内運動場改修事業完了による減少。</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また、道の駅元気あっぷむらに係る予算を「農林水産業費」から「商工費」組替えたことによるそれぞれの増加・減少。</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栃木県高根沢町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財政調整基金の残高は、取り崩し額が積立額を上回ったため標準財政規模比が前年度と比較し</a:t>
          </a:r>
          <a:r>
            <a:rPr kumimoji="1" lang="en-US" altLang="ja-JP" sz="1400">
              <a:latin typeface="ＭＳ ゴシック" pitchFamily="49" charset="-128"/>
              <a:ea typeface="ＭＳ ゴシック" pitchFamily="49" charset="-128"/>
            </a:rPr>
            <a:t>0.31</a:t>
          </a:r>
          <a:r>
            <a:rPr kumimoji="1" lang="ja-JP" altLang="en-US" sz="1400">
              <a:latin typeface="ＭＳ ゴシック" pitchFamily="49" charset="-128"/>
              <a:ea typeface="ＭＳ ゴシック" pitchFamily="49" charset="-128"/>
            </a:rPr>
            <a:t>％減少した。</a:t>
          </a:r>
        </a:p>
        <a:p>
          <a:r>
            <a:rPr kumimoji="1" lang="ja-JP" altLang="en-US" sz="1400">
              <a:latin typeface="ＭＳ ゴシック" pitchFamily="49" charset="-128"/>
              <a:ea typeface="ＭＳ ゴシック" pitchFamily="49" charset="-128"/>
            </a:rPr>
            <a:t>　実質収支額は前年度と比較し、</a:t>
          </a:r>
          <a:r>
            <a:rPr kumimoji="1" lang="en-US" altLang="ja-JP" sz="1400">
              <a:latin typeface="ＭＳ ゴシック" pitchFamily="49" charset="-128"/>
              <a:ea typeface="ＭＳ ゴシック" pitchFamily="49" charset="-128"/>
            </a:rPr>
            <a:t>0.05p</a:t>
          </a:r>
          <a:r>
            <a:rPr kumimoji="1" lang="ja-JP" altLang="en-US" sz="1400">
              <a:latin typeface="ＭＳ ゴシック" pitchFamily="49" charset="-128"/>
              <a:ea typeface="ＭＳ ゴシック" pitchFamily="49" charset="-128"/>
            </a:rPr>
            <a:t>増加となった。</a:t>
          </a:r>
        </a:p>
        <a:p>
          <a:r>
            <a:rPr kumimoji="1" lang="ja-JP" altLang="en-US" sz="1400">
              <a:latin typeface="ＭＳ ゴシック" pitchFamily="49" charset="-128"/>
              <a:ea typeface="ＭＳ ゴシック" pitchFamily="49" charset="-128"/>
            </a:rPr>
            <a:t>　実質単年度収支は前年度と比較し、</a:t>
          </a:r>
          <a:r>
            <a:rPr kumimoji="1" lang="en-US" altLang="ja-JP" sz="1400">
              <a:latin typeface="ＭＳ ゴシック" pitchFamily="49" charset="-128"/>
              <a:ea typeface="ＭＳ ゴシック" pitchFamily="49" charset="-128"/>
            </a:rPr>
            <a:t>1.77p</a:t>
          </a:r>
          <a:r>
            <a:rPr kumimoji="1" lang="ja-JP" altLang="en-US" sz="1400">
              <a:latin typeface="ＭＳ ゴシック" pitchFamily="49" charset="-128"/>
              <a:ea typeface="ＭＳ ゴシック" pitchFamily="49" charset="-128"/>
            </a:rPr>
            <a:t>増加となり改善が図られた。</a:t>
          </a:r>
        </a:p>
        <a:p>
          <a:r>
            <a:rPr kumimoji="1" lang="ja-JP" altLang="en-US" sz="1400">
              <a:latin typeface="ＭＳ ゴシック" pitchFamily="49" charset="-128"/>
              <a:ea typeface="ＭＳ ゴシック" pitchFamily="49" charset="-128"/>
            </a:rPr>
            <a:t>　今後も事務事業の見直し等を行い、歳出の合理的な行財政を推進し、健全な運営に努めていく。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栃木県高根沢町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全会計において黒字を確保しており、赤字は発生していない。</a:t>
          </a:r>
        </a:p>
        <a:p>
          <a:r>
            <a:rPr kumimoji="1" lang="ja-JP" altLang="en-US" sz="1400">
              <a:latin typeface="ＭＳ ゴシック" pitchFamily="49" charset="-128"/>
              <a:ea typeface="ＭＳ ゴシック" pitchFamily="49" charset="-128"/>
            </a:rPr>
            <a:t>　一般会計、高根沢町国民健康保険特別会計、高根沢町介護保険特別会計において実質収支額が増加したため、標準財政規模比が増加となっている。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今後も、各会計で健全な財政運営を行っていく。</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栃木県高根沢町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実質公債費比率は前年度から</a:t>
          </a:r>
          <a:r>
            <a:rPr kumimoji="1" lang="en-US" altLang="ja-JP" sz="1400">
              <a:latin typeface="ＭＳ ゴシック" pitchFamily="49" charset="-128"/>
              <a:ea typeface="ＭＳ ゴシック" pitchFamily="49" charset="-128"/>
            </a:rPr>
            <a:t>0.7</a:t>
          </a:r>
          <a:r>
            <a:rPr kumimoji="1" lang="ja-JP" altLang="en-US" sz="1400">
              <a:latin typeface="ＭＳ ゴシック" pitchFamily="49" charset="-128"/>
              <a:ea typeface="ＭＳ ゴシック" pitchFamily="49" charset="-128"/>
            </a:rPr>
            <a:t>％増加し、</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％となった。増加した要因は、平成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の東小学校校舎整備事業や令和３年度の土づくりセンター整備事業の元金償還が開始したためである。新庁舎整備や学校施設等の改修を予定しているため、実質公債費比率については注視していく必要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「組合等が起こした地方債の元利償還金に対する負担金等」が増加しているが、これは塩谷広域行政組合の塩谷広域環境衛生センター解体事業の元金償還が開始したことによるものである。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満期一括償還地方債を発行していない。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栃木県高根沢町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残高等の将来負担額に対し、充当可能な財源があるため将来負担が発生していない。しかし、充当可能な財源である基準財政需要額算入見込額は国の制度に依存するものであることから、今後も動向に注意し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栃木県高根沢町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地方交付税等の増加に伴い、その他特定目的基金へ積立を行った結果、残高が全体で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百万円（前年比＋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百万円）となった。積立の主なものとしては、庁舎立て替えの財源とするため積立てた庁舎整備基金、学校施設の老朽化による更新や改修の財源とするため積立てた学校施設整備基金等である。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短期的には、老朽化の激しい庁舎を含む公共施設の在り方を検討するとともに、庁舎整備基金や学校教育施設整備基金への積立を行っていく予定だが、中長期的には減少傾向となっていく。また、不測の事態にも対応できるよう、一定額を確保していく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庁舎の整備に充てるために「庁舎整備基金」、学校施設の老朽化による更新や改修に充てるために「学校施設整備基金」、市街化区域内の都市計画施設の整備等に充てるために「都市計画施設整備基金」、企業誘致の促進により地域経済の活性化及び雇用機会の拡大を図るために「企業立地促進基金」、高齢者の保健福祉の増進等地域福祉の向上に資する事業の財源に充てるために「地域福祉基金」、青少年の文化及びスポーツの振興に資する事業の財源に充てるために「小山文化スポーツ振興基金」、豊かな国際感覚を備え、かつ、郷土を愛する人材の育成に資する事業の財源に充てるために「松谷正光ドリーム基金」、農地の大区画化・汎用化等による効率的な農業経営を推進するため「土地改良事業基金」を設置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庁舎整備基金：庁舎建替えの財源とするため積立てたもの。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学校施設整備基金：校舎及び学校給食センター整備の財源とするため積立てたもの。</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使途が限定されている基金なので、今後も目的を達成するために必要な額を積み立てていく。執行する事業についても基金ありきでなく事業目的を念頭に置き、目的が達成されれば解消するなど適正な運用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前年度とほぼ同額で推移している。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物価高騰の影響等も含めて将来的な不測の事態に備え、現状の積立額を維持していく。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将来的な公債費償還に備えて、令和５年度は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百万円（前年比＋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今後の金利変動等の公債費償還リスクに備えるため、その推移を注視しながら、取り崩しと積み立てを計画的に行っていく。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B1" sqref="B1:DI1"/>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10926231</v>
      </c>
      <c r="BO4" s="449"/>
      <c r="BP4" s="449"/>
      <c r="BQ4" s="449"/>
      <c r="BR4" s="449"/>
      <c r="BS4" s="449"/>
      <c r="BT4" s="449"/>
      <c r="BU4" s="450"/>
      <c r="BV4" s="448">
        <v>10933356</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5.0999999999999996</v>
      </c>
      <c r="CU4" s="589"/>
      <c r="CV4" s="589"/>
      <c r="CW4" s="589"/>
      <c r="CX4" s="589"/>
      <c r="CY4" s="589"/>
      <c r="CZ4" s="589"/>
      <c r="DA4" s="590"/>
      <c r="DB4" s="588">
        <v>5.0999999999999996</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10517655</v>
      </c>
      <c r="BO5" s="420"/>
      <c r="BP5" s="420"/>
      <c r="BQ5" s="420"/>
      <c r="BR5" s="420"/>
      <c r="BS5" s="420"/>
      <c r="BT5" s="420"/>
      <c r="BU5" s="421"/>
      <c r="BV5" s="419">
        <v>10546725</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83.3</v>
      </c>
      <c r="CU5" s="417"/>
      <c r="CV5" s="417"/>
      <c r="CW5" s="417"/>
      <c r="CX5" s="417"/>
      <c r="CY5" s="417"/>
      <c r="CZ5" s="417"/>
      <c r="DA5" s="418"/>
      <c r="DB5" s="416">
        <v>82.4</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408576</v>
      </c>
      <c r="BO6" s="420"/>
      <c r="BP6" s="420"/>
      <c r="BQ6" s="420"/>
      <c r="BR6" s="420"/>
      <c r="BS6" s="420"/>
      <c r="BT6" s="420"/>
      <c r="BU6" s="421"/>
      <c r="BV6" s="419">
        <v>386631</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84.2</v>
      </c>
      <c r="CU6" s="563"/>
      <c r="CV6" s="563"/>
      <c r="CW6" s="563"/>
      <c r="CX6" s="563"/>
      <c r="CY6" s="563"/>
      <c r="CZ6" s="563"/>
      <c r="DA6" s="564"/>
      <c r="DB6" s="562">
        <v>84.2</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101</v>
      </c>
      <c r="AV7" s="478"/>
      <c r="AW7" s="478"/>
      <c r="AX7" s="478"/>
      <c r="AY7" s="433" t="s">
        <v>102</v>
      </c>
      <c r="AZ7" s="434"/>
      <c r="BA7" s="434"/>
      <c r="BB7" s="434"/>
      <c r="BC7" s="434"/>
      <c r="BD7" s="434"/>
      <c r="BE7" s="434"/>
      <c r="BF7" s="434"/>
      <c r="BG7" s="434"/>
      <c r="BH7" s="434"/>
      <c r="BI7" s="434"/>
      <c r="BJ7" s="434"/>
      <c r="BK7" s="434"/>
      <c r="BL7" s="434"/>
      <c r="BM7" s="435"/>
      <c r="BN7" s="419">
        <v>48542</v>
      </c>
      <c r="BO7" s="420"/>
      <c r="BP7" s="420"/>
      <c r="BQ7" s="420"/>
      <c r="BR7" s="420"/>
      <c r="BS7" s="420"/>
      <c r="BT7" s="420"/>
      <c r="BU7" s="421"/>
      <c r="BV7" s="419">
        <v>36433</v>
      </c>
      <c r="BW7" s="420"/>
      <c r="BX7" s="420"/>
      <c r="BY7" s="420"/>
      <c r="BZ7" s="420"/>
      <c r="CA7" s="420"/>
      <c r="CB7" s="420"/>
      <c r="CC7" s="421"/>
      <c r="CD7" s="459" t="s">
        <v>103</v>
      </c>
      <c r="CE7" s="379"/>
      <c r="CF7" s="379"/>
      <c r="CG7" s="379"/>
      <c r="CH7" s="379"/>
      <c r="CI7" s="379"/>
      <c r="CJ7" s="379"/>
      <c r="CK7" s="379"/>
      <c r="CL7" s="379"/>
      <c r="CM7" s="379"/>
      <c r="CN7" s="379"/>
      <c r="CO7" s="379"/>
      <c r="CP7" s="379"/>
      <c r="CQ7" s="379"/>
      <c r="CR7" s="379"/>
      <c r="CS7" s="460"/>
      <c r="CT7" s="419">
        <v>6999708</v>
      </c>
      <c r="CU7" s="420"/>
      <c r="CV7" s="420"/>
      <c r="CW7" s="420"/>
      <c r="CX7" s="420"/>
      <c r="CY7" s="420"/>
      <c r="CZ7" s="420"/>
      <c r="DA7" s="421"/>
      <c r="DB7" s="419">
        <v>6885564</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104</v>
      </c>
      <c r="AN8" s="376"/>
      <c r="AO8" s="376"/>
      <c r="AP8" s="376"/>
      <c r="AQ8" s="376"/>
      <c r="AR8" s="376"/>
      <c r="AS8" s="376"/>
      <c r="AT8" s="377"/>
      <c r="AU8" s="477" t="s">
        <v>90</v>
      </c>
      <c r="AV8" s="478"/>
      <c r="AW8" s="478"/>
      <c r="AX8" s="478"/>
      <c r="AY8" s="433" t="s">
        <v>105</v>
      </c>
      <c r="AZ8" s="434"/>
      <c r="BA8" s="434"/>
      <c r="BB8" s="434"/>
      <c r="BC8" s="434"/>
      <c r="BD8" s="434"/>
      <c r="BE8" s="434"/>
      <c r="BF8" s="434"/>
      <c r="BG8" s="434"/>
      <c r="BH8" s="434"/>
      <c r="BI8" s="434"/>
      <c r="BJ8" s="434"/>
      <c r="BK8" s="434"/>
      <c r="BL8" s="434"/>
      <c r="BM8" s="435"/>
      <c r="BN8" s="419">
        <v>360034</v>
      </c>
      <c r="BO8" s="420"/>
      <c r="BP8" s="420"/>
      <c r="BQ8" s="420"/>
      <c r="BR8" s="420"/>
      <c r="BS8" s="420"/>
      <c r="BT8" s="420"/>
      <c r="BU8" s="421"/>
      <c r="BV8" s="419">
        <v>350198</v>
      </c>
      <c r="BW8" s="420"/>
      <c r="BX8" s="420"/>
      <c r="BY8" s="420"/>
      <c r="BZ8" s="420"/>
      <c r="CA8" s="420"/>
      <c r="CB8" s="420"/>
      <c r="CC8" s="421"/>
      <c r="CD8" s="459" t="s">
        <v>106</v>
      </c>
      <c r="CE8" s="379"/>
      <c r="CF8" s="379"/>
      <c r="CG8" s="379"/>
      <c r="CH8" s="379"/>
      <c r="CI8" s="379"/>
      <c r="CJ8" s="379"/>
      <c r="CK8" s="379"/>
      <c r="CL8" s="379"/>
      <c r="CM8" s="379"/>
      <c r="CN8" s="379"/>
      <c r="CO8" s="379"/>
      <c r="CP8" s="379"/>
      <c r="CQ8" s="379"/>
      <c r="CR8" s="379"/>
      <c r="CS8" s="460"/>
      <c r="CT8" s="522">
        <v>0.74</v>
      </c>
      <c r="CU8" s="523"/>
      <c r="CV8" s="523"/>
      <c r="CW8" s="523"/>
      <c r="CX8" s="523"/>
      <c r="CY8" s="523"/>
      <c r="CZ8" s="523"/>
      <c r="DA8" s="524"/>
      <c r="DB8" s="522">
        <v>0.76</v>
      </c>
      <c r="DC8" s="523"/>
      <c r="DD8" s="523"/>
      <c r="DE8" s="523"/>
      <c r="DF8" s="523"/>
      <c r="DG8" s="523"/>
      <c r="DH8" s="523"/>
      <c r="DI8" s="524"/>
    </row>
    <row r="9" spans="1:119" ht="18.75" customHeight="1" thickBot="1" x14ac:dyDescent="0.2">
      <c r="A9" s="181"/>
      <c r="B9" s="551" t="s">
        <v>107</v>
      </c>
      <c r="C9" s="552"/>
      <c r="D9" s="552"/>
      <c r="E9" s="552"/>
      <c r="F9" s="552"/>
      <c r="G9" s="552"/>
      <c r="H9" s="552"/>
      <c r="I9" s="552"/>
      <c r="J9" s="552"/>
      <c r="K9" s="470"/>
      <c r="L9" s="553" t="s">
        <v>108</v>
      </c>
      <c r="M9" s="554"/>
      <c r="N9" s="554"/>
      <c r="O9" s="554"/>
      <c r="P9" s="554"/>
      <c r="Q9" s="555"/>
      <c r="R9" s="556">
        <v>29229</v>
      </c>
      <c r="S9" s="557"/>
      <c r="T9" s="557"/>
      <c r="U9" s="557"/>
      <c r="V9" s="558"/>
      <c r="W9" s="488" t="s">
        <v>109</v>
      </c>
      <c r="X9" s="489"/>
      <c r="Y9" s="489"/>
      <c r="Z9" s="489"/>
      <c r="AA9" s="489"/>
      <c r="AB9" s="489"/>
      <c r="AC9" s="489"/>
      <c r="AD9" s="489"/>
      <c r="AE9" s="489"/>
      <c r="AF9" s="489"/>
      <c r="AG9" s="489"/>
      <c r="AH9" s="489"/>
      <c r="AI9" s="489"/>
      <c r="AJ9" s="489"/>
      <c r="AK9" s="489"/>
      <c r="AL9" s="559"/>
      <c r="AM9" s="476" t="s">
        <v>110</v>
      </c>
      <c r="AN9" s="376"/>
      <c r="AO9" s="376"/>
      <c r="AP9" s="376"/>
      <c r="AQ9" s="376"/>
      <c r="AR9" s="376"/>
      <c r="AS9" s="376"/>
      <c r="AT9" s="377"/>
      <c r="AU9" s="477" t="s">
        <v>90</v>
      </c>
      <c r="AV9" s="478"/>
      <c r="AW9" s="478"/>
      <c r="AX9" s="478"/>
      <c r="AY9" s="433" t="s">
        <v>111</v>
      </c>
      <c r="AZ9" s="434"/>
      <c r="BA9" s="434"/>
      <c r="BB9" s="434"/>
      <c r="BC9" s="434"/>
      <c r="BD9" s="434"/>
      <c r="BE9" s="434"/>
      <c r="BF9" s="434"/>
      <c r="BG9" s="434"/>
      <c r="BH9" s="434"/>
      <c r="BI9" s="434"/>
      <c r="BJ9" s="434"/>
      <c r="BK9" s="434"/>
      <c r="BL9" s="434"/>
      <c r="BM9" s="435"/>
      <c r="BN9" s="419">
        <v>9836</v>
      </c>
      <c r="BO9" s="420"/>
      <c r="BP9" s="420"/>
      <c r="BQ9" s="420"/>
      <c r="BR9" s="420"/>
      <c r="BS9" s="420"/>
      <c r="BT9" s="420"/>
      <c r="BU9" s="421"/>
      <c r="BV9" s="419">
        <v>-112252</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8.6</v>
      </c>
      <c r="CU9" s="417"/>
      <c r="CV9" s="417"/>
      <c r="CW9" s="417"/>
      <c r="CX9" s="417"/>
      <c r="CY9" s="417"/>
      <c r="CZ9" s="417"/>
      <c r="DA9" s="418"/>
      <c r="DB9" s="416">
        <v>8.5</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113</v>
      </c>
      <c r="M10" s="376"/>
      <c r="N10" s="376"/>
      <c r="O10" s="376"/>
      <c r="P10" s="376"/>
      <c r="Q10" s="377"/>
      <c r="R10" s="372">
        <v>29639</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90</v>
      </c>
      <c r="AV10" s="478"/>
      <c r="AW10" s="478"/>
      <c r="AX10" s="478"/>
      <c r="AY10" s="433" t="s">
        <v>115</v>
      </c>
      <c r="AZ10" s="434"/>
      <c r="BA10" s="434"/>
      <c r="BB10" s="434"/>
      <c r="BC10" s="434"/>
      <c r="BD10" s="434"/>
      <c r="BE10" s="434"/>
      <c r="BF10" s="434"/>
      <c r="BG10" s="434"/>
      <c r="BH10" s="434"/>
      <c r="BI10" s="434"/>
      <c r="BJ10" s="434"/>
      <c r="BK10" s="434"/>
      <c r="BL10" s="434"/>
      <c r="BM10" s="435"/>
      <c r="BN10" s="419">
        <v>58</v>
      </c>
      <c r="BO10" s="420"/>
      <c r="BP10" s="420"/>
      <c r="BQ10" s="420"/>
      <c r="BR10" s="420"/>
      <c r="BS10" s="420"/>
      <c r="BT10" s="420"/>
      <c r="BU10" s="421"/>
      <c r="BV10" s="419">
        <v>27</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28803</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28372</v>
      </c>
      <c r="S13" s="507"/>
      <c r="T13" s="507"/>
      <c r="U13" s="507"/>
      <c r="V13" s="508"/>
      <c r="W13" s="509" t="s">
        <v>131</v>
      </c>
      <c r="X13" s="405"/>
      <c r="Y13" s="405"/>
      <c r="Z13" s="405"/>
      <c r="AA13" s="405"/>
      <c r="AB13" s="406"/>
      <c r="AC13" s="372">
        <v>1170</v>
      </c>
      <c r="AD13" s="373"/>
      <c r="AE13" s="373"/>
      <c r="AF13" s="373"/>
      <c r="AG13" s="374"/>
      <c r="AH13" s="372">
        <v>1442</v>
      </c>
      <c r="AI13" s="373"/>
      <c r="AJ13" s="373"/>
      <c r="AK13" s="373"/>
      <c r="AL13" s="432"/>
      <c r="AM13" s="476" t="s">
        <v>132</v>
      </c>
      <c r="AN13" s="376"/>
      <c r="AO13" s="376"/>
      <c r="AP13" s="376"/>
      <c r="AQ13" s="376"/>
      <c r="AR13" s="376"/>
      <c r="AS13" s="376"/>
      <c r="AT13" s="377"/>
      <c r="AU13" s="477" t="s">
        <v>101</v>
      </c>
      <c r="AV13" s="478"/>
      <c r="AW13" s="478"/>
      <c r="AX13" s="478"/>
      <c r="AY13" s="433" t="s">
        <v>133</v>
      </c>
      <c r="AZ13" s="434"/>
      <c r="BA13" s="434"/>
      <c r="BB13" s="434"/>
      <c r="BC13" s="434"/>
      <c r="BD13" s="434"/>
      <c r="BE13" s="434"/>
      <c r="BF13" s="434"/>
      <c r="BG13" s="434"/>
      <c r="BH13" s="434"/>
      <c r="BI13" s="434"/>
      <c r="BJ13" s="434"/>
      <c r="BK13" s="434"/>
      <c r="BL13" s="434"/>
      <c r="BM13" s="435"/>
      <c r="BN13" s="419">
        <v>9894</v>
      </c>
      <c r="BO13" s="420"/>
      <c r="BP13" s="420"/>
      <c r="BQ13" s="420"/>
      <c r="BR13" s="420"/>
      <c r="BS13" s="420"/>
      <c r="BT13" s="420"/>
      <c r="BU13" s="421"/>
      <c r="BV13" s="419">
        <v>-112225</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2.1</v>
      </c>
      <c r="CU13" s="417"/>
      <c r="CV13" s="417"/>
      <c r="CW13" s="417"/>
      <c r="CX13" s="417"/>
      <c r="CY13" s="417"/>
      <c r="CZ13" s="417"/>
      <c r="DA13" s="418"/>
      <c r="DB13" s="416">
        <v>1.4</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29074</v>
      </c>
      <c r="S14" s="507"/>
      <c r="T14" s="507"/>
      <c r="U14" s="507"/>
      <c r="V14" s="508"/>
      <c r="W14" s="510"/>
      <c r="X14" s="408"/>
      <c r="Y14" s="408"/>
      <c r="Z14" s="408"/>
      <c r="AA14" s="408"/>
      <c r="AB14" s="409"/>
      <c r="AC14" s="499">
        <v>8.1</v>
      </c>
      <c r="AD14" s="500"/>
      <c r="AE14" s="500"/>
      <c r="AF14" s="500"/>
      <c r="AG14" s="501"/>
      <c r="AH14" s="499">
        <v>9.6999999999999993</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28692</v>
      </c>
      <c r="S15" s="507"/>
      <c r="T15" s="507"/>
      <c r="U15" s="507"/>
      <c r="V15" s="508"/>
      <c r="W15" s="509" t="s">
        <v>137</v>
      </c>
      <c r="X15" s="405"/>
      <c r="Y15" s="405"/>
      <c r="Z15" s="405"/>
      <c r="AA15" s="405"/>
      <c r="AB15" s="406"/>
      <c r="AC15" s="372">
        <v>4243</v>
      </c>
      <c r="AD15" s="373"/>
      <c r="AE15" s="373"/>
      <c r="AF15" s="373"/>
      <c r="AG15" s="374"/>
      <c r="AH15" s="372">
        <v>4383</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4176769</v>
      </c>
      <c r="BO15" s="449"/>
      <c r="BP15" s="449"/>
      <c r="BQ15" s="449"/>
      <c r="BR15" s="449"/>
      <c r="BS15" s="449"/>
      <c r="BT15" s="449"/>
      <c r="BU15" s="450"/>
      <c r="BV15" s="448">
        <v>4211581</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29.5</v>
      </c>
      <c r="AD16" s="500"/>
      <c r="AE16" s="500"/>
      <c r="AF16" s="500"/>
      <c r="AG16" s="501"/>
      <c r="AH16" s="499">
        <v>29.6</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5834522</v>
      </c>
      <c r="BO16" s="420"/>
      <c r="BP16" s="420"/>
      <c r="BQ16" s="420"/>
      <c r="BR16" s="420"/>
      <c r="BS16" s="420"/>
      <c r="BT16" s="420"/>
      <c r="BU16" s="421"/>
      <c r="BV16" s="419">
        <v>5621710</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8949</v>
      </c>
      <c r="AD17" s="373"/>
      <c r="AE17" s="373"/>
      <c r="AF17" s="373"/>
      <c r="AG17" s="374"/>
      <c r="AH17" s="372">
        <v>8975</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5261171</v>
      </c>
      <c r="BO17" s="420"/>
      <c r="BP17" s="420"/>
      <c r="BQ17" s="420"/>
      <c r="BR17" s="420"/>
      <c r="BS17" s="420"/>
      <c r="BT17" s="420"/>
      <c r="BU17" s="421"/>
      <c r="BV17" s="419">
        <v>5316088</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70.87</v>
      </c>
      <c r="M18" s="472"/>
      <c r="N18" s="472"/>
      <c r="O18" s="472"/>
      <c r="P18" s="472"/>
      <c r="Q18" s="472"/>
      <c r="R18" s="473"/>
      <c r="S18" s="473"/>
      <c r="T18" s="473"/>
      <c r="U18" s="473"/>
      <c r="V18" s="474"/>
      <c r="W18" s="490"/>
      <c r="X18" s="491"/>
      <c r="Y18" s="491"/>
      <c r="Z18" s="491"/>
      <c r="AA18" s="491"/>
      <c r="AB18" s="515"/>
      <c r="AC18" s="389">
        <v>62.3</v>
      </c>
      <c r="AD18" s="390"/>
      <c r="AE18" s="390"/>
      <c r="AF18" s="390"/>
      <c r="AG18" s="475"/>
      <c r="AH18" s="389">
        <v>60.6</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5956738</v>
      </c>
      <c r="BO18" s="420"/>
      <c r="BP18" s="420"/>
      <c r="BQ18" s="420"/>
      <c r="BR18" s="420"/>
      <c r="BS18" s="420"/>
      <c r="BT18" s="420"/>
      <c r="BU18" s="421"/>
      <c r="BV18" s="419">
        <v>5752951</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412</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8050826</v>
      </c>
      <c r="BO19" s="420"/>
      <c r="BP19" s="420"/>
      <c r="BQ19" s="420"/>
      <c r="BR19" s="420"/>
      <c r="BS19" s="420"/>
      <c r="BT19" s="420"/>
      <c r="BU19" s="421"/>
      <c r="BV19" s="419">
        <v>7923138</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12205</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7326559</v>
      </c>
      <c r="BO22" s="449"/>
      <c r="BP22" s="449"/>
      <c r="BQ22" s="449"/>
      <c r="BR22" s="449"/>
      <c r="BS22" s="449"/>
      <c r="BT22" s="449"/>
      <c r="BU22" s="450"/>
      <c r="BV22" s="448">
        <v>7870480</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6514433</v>
      </c>
      <c r="BO23" s="420"/>
      <c r="BP23" s="420"/>
      <c r="BQ23" s="420"/>
      <c r="BR23" s="420"/>
      <c r="BS23" s="420"/>
      <c r="BT23" s="420"/>
      <c r="BU23" s="421"/>
      <c r="BV23" s="419">
        <v>6885964</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7500</v>
      </c>
      <c r="R24" s="373"/>
      <c r="S24" s="373"/>
      <c r="T24" s="373"/>
      <c r="U24" s="373"/>
      <c r="V24" s="374"/>
      <c r="W24" s="462"/>
      <c r="X24" s="399"/>
      <c r="Y24" s="400"/>
      <c r="Z24" s="375" t="s">
        <v>162</v>
      </c>
      <c r="AA24" s="376"/>
      <c r="AB24" s="376"/>
      <c r="AC24" s="376"/>
      <c r="AD24" s="376"/>
      <c r="AE24" s="376"/>
      <c r="AF24" s="376"/>
      <c r="AG24" s="377"/>
      <c r="AH24" s="372">
        <v>179</v>
      </c>
      <c r="AI24" s="373"/>
      <c r="AJ24" s="373"/>
      <c r="AK24" s="373"/>
      <c r="AL24" s="374"/>
      <c r="AM24" s="372">
        <v>536821</v>
      </c>
      <c r="AN24" s="373"/>
      <c r="AO24" s="373"/>
      <c r="AP24" s="373"/>
      <c r="AQ24" s="373"/>
      <c r="AR24" s="374"/>
      <c r="AS24" s="372">
        <v>2999</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2764045</v>
      </c>
      <c r="BO24" s="420"/>
      <c r="BP24" s="420"/>
      <c r="BQ24" s="420"/>
      <c r="BR24" s="420"/>
      <c r="BS24" s="420"/>
      <c r="BT24" s="420"/>
      <c r="BU24" s="421"/>
      <c r="BV24" s="419">
        <v>2978781</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5890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1966500</v>
      </c>
      <c r="BO25" s="449"/>
      <c r="BP25" s="449"/>
      <c r="BQ25" s="449"/>
      <c r="BR25" s="449"/>
      <c r="BS25" s="449"/>
      <c r="BT25" s="449"/>
      <c r="BU25" s="450"/>
      <c r="BV25" s="448">
        <v>2273484</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5460</v>
      </c>
      <c r="R26" s="373"/>
      <c r="S26" s="373"/>
      <c r="T26" s="373"/>
      <c r="U26" s="373"/>
      <c r="V26" s="374"/>
      <c r="W26" s="462"/>
      <c r="X26" s="399"/>
      <c r="Y26" s="400"/>
      <c r="Z26" s="375" t="s">
        <v>168</v>
      </c>
      <c r="AA26" s="430"/>
      <c r="AB26" s="430"/>
      <c r="AC26" s="430"/>
      <c r="AD26" s="430"/>
      <c r="AE26" s="430"/>
      <c r="AF26" s="430"/>
      <c r="AG26" s="431"/>
      <c r="AH26" s="372">
        <v>1</v>
      </c>
      <c r="AI26" s="373"/>
      <c r="AJ26" s="373"/>
      <c r="AK26" s="373"/>
      <c r="AL26" s="374"/>
      <c r="AM26" s="372" t="s">
        <v>169</v>
      </c>
      <c r="AN26" s="373"/>
      <c r="AO26" s="373"/>
      <c r="AP26" s="373"/>
      <c r="AQ26" s="373"/>
      <c r="AR26" s="374"/>
      <c r="AS26" s="372" t="s">
        <v>169</v>
      </c>
      <c r="AT26" s="373"/>
      <c r="AU26" s="373"/>
      <c r="AV26" s="373"/>
      <c r="AW26" s="373"/>
      <c r="AX26" s="432"/>
      <c r="AY26" s="459" t="s">
        <v>170</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171</v>
      </c>
      <c r="F27" s="376"/>
      <c r="G27" s="376"/>
      <c r="H27" s="376"/>
      <c r="I27" s="376"/>
      <c r="J27" s="376"/>
      <c r="K27" s="377"/>
      <c r="L27" s="372">
        <v>1</v>
      </c>
      <c r="M27" s="373"/>
      <c r="N27" s="373"/>
      <c r="O27" s="373"/>
      <c r="P27" s="374"/>
      <c r="Q27" s="372">
        <v>3450</v>
      </c>
      <c r="R27" s="373"/>
      <c r="S27" s="373"/>
      <c r="T27" s="373"/>
      <c r="U27" s="373"/>
      <c r="V27" s="374"/>
      <c r="W27" s="462"/>
      <c r="X27" s="399"/>
      <c r="Y27" s="400"/>
      <c r="Z27" s="375" t="s">
        <v>172</v>
      </c>
      <c r="AA27" s="376"/>
      <c r="AB27" s="376"/>
      <c r="AC27" s="376"/>
      <c r="AD27" s="376"/>
      <c r="AE27" s="376"/>
      <c r="AF27" s="376"/>
      <c r="AG27" s="377"/>
      <c r="AH27" s="372">
        <v>3</v>
      </c>
      <c r="AI27" s="373"/>
      <c r="AJ27" s="373"/>
      <c r="AK27" s="373"/>
      <c r="AL27" s="374"/>
      <c r="AM27" s="372">
        <v>11406</v>
      </c>
      <c r="AN27" s="373"/>
      <c r="AO27" s="373"/>
      <c r="AP27" s="373"/>
      <c r="AQ27" s="373"/>
      <c r="AR27" s="374"/>
      <c r="AS27" s="372">
        <v>3802</v>
      </c>
      <c r="AT27" s="373"/>
      <c r="AU27" s="373"/>
      <c r="AV27" s="373"/>
      <c r="AW27" s="373"/>
      <c r="AX27" s="432"/>
      <c r="AY27" s="456" t="s">
        <v>173</v>
      </c>
      <c r="AZ27" s="457"/>
      <c r="BA27" s="457"/>
      <c r="BB27" s="457"/>
      <c r="BC27" s="457"/>
      <c r="BD27" s="457"/>
      <c r="BE27" s="457"/>
      <c r="BF27" s="457"/>
      <c r="BG27" s="457"/>
      <c r="BH27" s="457"/>
      <c r="BI27" s="457"/>
      <c r="BJ27" s="457"/>
      <c r="BK27" s="457"/>
      <c r="BL27" s="457"/>
      <c r="BM27" s="458"/>
      <c r="BN27" s="453" t="s">
        <v>122</v>
      </c>
      <c r="BO27" s="454"/>
      <c r="BP27" s="454"/>
      <c r="BQ27" s="454"/>
      <c r="BR27" s="454"/>
      <c r="BS27" s="454"/>
      <c r="BT27" s="454"/>
      <c r="BU27" s="455"/>
      <c r="BV27" s="453" t="s">
        <v>122</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174</v>
      </c>
      <c r="F28" s="376"/>
      <c r="G28" s="376"/>
      <c r="H28" s="376"/>
      <c r="I28" s="376"/>
      <c r="J28" s="376"/>
      <c r="K28" s="377"/>
      <c r="L28" s="372">
        <v>1</v>
      </c>
      <c r="M28" s="373"/>
      <c r="N28" s="373"/>
      <c r="O28" s="373"/>
      <c r="P28" s="374"/>
      <c r="Q28" s="372">
        <v>2700</v>
      </c>
      <c r="R28" s="373"/>
      <c r="S28" s="373"/>
      <c r="T28" s="373"/>
      <c r="U28" s="373"/>
      <c r="V28" s="374"/>
      <c r="W28" s="462"/>
      <c r="X28" s="399"/>
      <c r="Y28" s="400"/>
      <c r="Z28" s="375" t="s">
        <v>175</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176</v>
      </c>
      <c r="AZ28" s="437"/>
      <c r="BA28" s="437"/>
      <c r="BB28" s="438"/>
      <c r="BC28" s="445" t="s">
        <v>46</v>
      </c>
      <c r="BD28" s="446"/>
      <c r="BE28" s="446"/>
      <c r="BF28" s="446"/>
      <c r="BG28" s="446"/>
      <c r="BH28" s="446"/>
      <c r="BI28" s="446"/>
      <c r="BJ28" s="446"/>
      <c r="BK28" s="446"/>
      <c r="BL28" s="446"/>
      <c r="BM28" s="447"/>
      <c r="BN28" s="448">
        <v>1309466</v>
      </c>
      <c r="BO28" s="449"/>
      <c r="BP28" s="449"/>
      <c r="BQ28" s="449"/>
      <c r="BR28" s="449"/>
      <c r="BS28" s="449"/>
      <c r="BT28" s="449"/>
      <c r="BU28" s="450"/>
      <c r="BV28" s="448">
        <v>1309408</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177</v>
      </c>
      <c r="F29" s="376"/>
      <c r="G29" s="376"/>
      <c r="H29" s="376"/>
      <c r="I29" s="376"/>
      <c r="J29" s="376"/>
      <c r="K29" s="377"/>
      <c r="L29" s="372">
        <v>11</v>
      </c>
      <c r="M29" s="373"/>
      <c r="N29" s="373"/>
      <c r="O29" s="373"/>
      <c r="P29" s="374"/>
      <c r="Q29" s="372">
        <v>2400</v>
      </c>
      <c r="R29" s="373"/>
      <c r="S29" s="373"/>
      <c r="T29" s="373"/>
      <c r="U29" s="373"/>
      <c r="V29" s="374"/>
      <c r="W29" s="463"/>
      <c r="X29" s="464"/>
      <c r="Y29" s="465"/>
      <c r="Z29" s="375" t="s">
        <v>178</v>
      </c>
      <c r="AA29" s="376"/>
      <c r="AB29" s="376"/>
      <c r="AC29" s="376"/>
      <c r="AD29" s="376"/>
      <c r="AE29" s="376"/>
      <c r="AF29" s="376"/>
      <c r="AG29" s="377"/>
      <c r="AH29" s="372">
        <v>182</v>
      </c>
      <c r="AI29" s="373"/>
      <c r="AJ29" s="373"/>
      <c r="AK29" s="373"/>
      <c r="AL29" s="374"/>
      <c r="AM29" s="372">
        <v>548227</v>
      </c>
      <c r="AN29" s="373"/>
      <c r="AO29" s="373"/>
      <c r="AP29" s="373"/>
      <c r="AQ29" s="373"/>
      <c r="AR29" s="374"/>
      <c r="AS29" s="372">
        <v>3012</v>
      </c>
      <c r="AT29" s="373"/>
      <c r="AU29" s="373"/>
      <c r="AV29" s="373"/>
      <c r="AW29" s="373"/>
      <c r="AX29" s="432"/>
      <c r="AY29" s="439"/>
      <c r="AZ29" s="440"/>
      <c r="BA29" s="440"/>
      <c r="BB29" s="441"/>
      <c r="BC29" s="433" t="s">
        <v>179</v>
      </c>
      <c r="BD29" s="434"/>
      <c r="BE29" s="434"/>
      <c r="BF29" s="434"/>
      <c r="BG29" s="434"/>
      <c r="BH29" s="434"/>
      <c r="BI29" s="434"/>
      <c r="BJ29" s="434"/>
      <c r="BK29" s="434"/>
      <c r="BL29" s="434"/>
      <c r="BM29" s="435"/>
      <c r="BN29" s="419">
        <v>772231</v>
      </c>
      <c r="BO29" s="420"/>
      <c r="BP29" s="420"/>
      <c r="BQ29" s="420"/>
      <c r="BR29" s="420"/>
      <c r="BS29" s="420"/>
      <c r="BT29" s="420"/>
      <c r="BU29" s="421"/>
      <c r="BV29" s="419">
        <v>733963</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180</v>
      </c>
      <c r="X30" s="387"/>
      <c r="Y30" s="387"/>
      <c r="Z30" s="387"/>
      <c r="AA30" s="387"/>
      <c r="AB30" s="387"/>
      <c r="AC30" s="387"/>
      <c r="AD30" s="387"/>
      <c r="AE30" s="387"/>
      <c r="AF30" s="387"/>
      <c r="AG30" s="388"/>
      <c r="AH30" s="389">
        <v>97.8</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4294949</v>
      </c>
      <c r="BO30" s="454"/>
      <c r="BP30" s="454"/>
      <c r="BQ30" s="454"/>
      <c r="BR30" s="454"/>
      <c r="BS30" s="454"/>
      <c r="BT30" s="454"/>
      <c r="BU30" s="455"/>
      <c r="BV30" s="453">
        <v>3804957</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181</v>
      </c>
      <c r="D32" s="378"/>
      <c r="E32" s="378"/>
      <c r="F32" s="378"/>
      <c r="G32" s="378"/>
      <c r="H32" s="378"/>
      <c r="I32" s="378"/>
      <c r="J32" s="378"/>
      <c r="K32" s="378"/>
      <c r="L32" s="378"/>
      <c r="M32" s="378"/>
      <c r="N32" s="378"/>
      <c r="O32" s="378"/>
      <c r="P32" s="378"/>
      <c r="Q32" s="378"/>
      <c r="R32" s="378"/>
      <c r="S32" s="378"/>
      <c r="U32" s="379" t="s">
        <v>182</v>
      </c>
      <c r="V32" s="379"/>
      <c r="W32" s="379"/>
      <c r="X32" s="379"/>
      <c r="Y32" s="379"/>
      <c r="Z32" s="379"/>
      <c r="AA32" s="379"/>
      <c r="AB32" s="379"/>
      <c r="AC32" s="379"/>
      <c r="AD32" s="379"/>
      <c r="AE32" s="379"/>
      <c r="AF32" s="379"/>
      <c r="AG32" s="379"/>
      <c r="AH32" s="379"/>
      <c r="AI32" s="379"/>
      <c r="AJ32" s="379"/>
      <c r="AK32" s="379"/>
      <c r="AM32" s="379" t="s">
        <v>183</v>
      </c>
      <c r="AN32" s="379"/>
      <c r="AO32" s="379"/>
      <c r="AP32" s="379"/>
      <c r="AQ32" s="379"/>
      <c r="AR32" s="379"/>
      <c r="AS32" s="379"/>
      <c r="AT32" s="379"/>
      <c r="AU32" s="379"/>
      <c r="AV32" s="379"/>
      <c r="AW32" s="379"/>
      <c r="AX32" s="379"/>
      <c r="AY32" s="379"/>
      <c r="AZ32" s="379"/>
      <c r="BA32" s="379"/>
      <c r="BB32" s="379"/>
      <c r="BC32" s="379"/>
      <c r="BE32" s="379" t="s">
        <v>184</v>
      </c>
      <c r="BF32" s="379"/>
      <c r="BG32" s="379"/>
      <c r="BH32" s="379"/>
      <c r="BI32" s="379"/>
      <c r="BJ32" s="379"/>
      <c r="BK32" s="379"/>
      <c r="BL32" s="379"/>
      <c r="BM32" s="379"/>
      <c r="BN32" s="379"/>
      <c r="BO32" s="379"/>
      <c r="BP32" s="379"/>
      <c r="BQ32" s="379"/>
      <c r="BR32" s="379"/>
      <c r="BS32" s="379"/>
      <c r="BT32" s="379"/>
      <c r="BU32" s="379"/>
      <c r="BW32" s="379" t="s">
        <v>185</v>
      </c>
      <c r="BX32" s="379"/>
      <c r="BY32" s="379"/>
      <c r="BZ32" s="379"/>
      <c r="CA32" s="379"/>
      <c r="CB32" s="379"/>
      <c r="CC32" s="379"/>
      <c r="CD32" s="379"/>
      <c r="CE32" s="379"/>
      <c r="CF32" s="379"/>
      <c r="CG32" s="379"/>
      <c r="CH32" s="379"/>
      <c r="CI32" s="379"/>
      <c r="CJ32" s="379"/>
      <c r="CK32" s="379"/>
      <c r="CL32" s="379"/>
      <c r="CM32" s="379"/>
      <c r="CO32" s="379" t="s">
        <v>186</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187</v>
      </c>
      <c r="D33" s="371"/>
      <c r="E33" s="370" t="s">
        <v>188</v>
      </c>
      <c r="F33" s="370"/>
      <c r="G33" s="370"/>
      <c r="H33" s="370"/>
      <c r="I33" s="370"/>
      <c r="J33" s="370"/>
      <c r="K33" s="370"/>
      <c r="L33" s="370"/>
      <c r="M33" s="370"/>
      <c r="N33" s="370"/>
      <c r="O33" s="370"/>
      <c r="P33" s="370"/>
      <c r="Q33" s="370"/>
      <c r="R33" s="370"/>
      <c r="S33" s="370"/>
      <c r="T33" s="206"/>
      <c r="U33" s="371" t="s">
        <v>187</v>
      </c>
      <c r="V33" s="371"/>
      <c r="W33" s="370" t="s">
        <v>188</v>
      </c>
      <c r="X33" s="370"/>
      <c r="Y33" s="370"/>
      <c r="Z33" s="370"/>
      <c r="AA33" s="370"/>
      <c r="AB33" s="370"/>
      <c r="AC33" s="370"/>
      <c r="AD33" s="370"/>
      <c r="AE33" s="370"/>
      <c r="AF33" s="370"/>
      <c r="AG33" s="370"/>
      <c r="AH33" s="370"/>
      <c r="AI33" s="370"/>
      <c r="AJ33" s="370"/>
      <c r="AK33" s="370"/>
      <c r="AL33" s="206"/>
      <c r="AM33" s="371" t="s">
        <v>187</v>
      </c>
      <c r="AN33" s="371"/>
      <c r="AO33" s="370" t="s">
        <v>188</v>
      </c>
      <c r="AP33" s="370"/>
      <c r="AQ33" s="370"/>
      <c r="AR33" s="370"/>
      <c r="AS33" s="370"/>
      <c r="AT33" s="370"/>
      <c r="AU33" s="370"/>
      <c r="AV33" s="370"/>
      <c r="AW33" s="370"/>
      <c r="AX33" s="370"/>
      <c r="AY33" s="370"/>
      <c r="AZ33" s="370"/>
      <c r="BA33" s="370"/>
      <c r="BB33" s="370"/>
      <c r="BC33" s="370"/>
      <c r="BD33" s="207"/>
      <c r="BE33" s="370" t="s">
        <v>189</v>
      </c>
      <c r="BF33" s="370"/>
      <c r="BG33" s="370" t="s">
        <v>190</v>
      </c>
      <c r="BH33" s="370"/>
      <c r="BI33" s="370"/>
      <c r="BJ33" s="370"/>
      <c r="BK33" s="370"/>
      <c r="BL33" s="370"/>
      <c r="BM33" s="370"/>
      <c r="BN33" s="370"/>
      <c r="BO33" s="370"/>
      <c r="BP33" s="370"/>
      <c r="BQ33" s="370"/>
      <c r="BR33" s="370"/>
      <c r="BS33" s="370"/>
      <c r="BT33" s="370"/>
      <c r="BU33" s="370"/>
      <c r="BV33" s="207"/>
      <c r="BW33" s="371" t="s">
        <v>189</v>
      </c>
      <c r="BX33" s="371"/>
      <c r="BY33" s="370" t="s">
        <v>191</v>
      </c>
      <c r="BZ33" s="370"/>
      <c r="CA33" s="370"/>
      <c r="CB33" s="370"/>
      <c r="CC33" s="370"/>
      <c r="CD33" s="370"/>
      <c r="CE33" s="370"/>
      <c r="CF33" s="370"/>
      <c r="CG33" s="370"/>
      <c r="CH33" s="370"/>
      <c r="CI33" s="370"/>
      <c r="CJ33" s="370"/>
      <c r="CK33" s="370"/>
      <c r="CL33" s="370"/>
      <c r="CM33" s="370"/>
      <c r="CN33" s="206"/>
      <c r="CO33" s="371" t="s">
        <v>187</v>
      </c>
      <c r="CP33" s="371"/>
      <c r="CQ33" s="370" t="s">
        <v>192</v>
      </c>
      <c r="CR33" s="370"/>
      <c r="CS33" s="370"/>
      <c r="CT33" s="370"/>
      <c r="CU33" s="370"/>
      <c r="CV33" s="370"/>
      <c r="CW33" s="370"/>
      <c r="CX33" s="370"/>
      <c r="CY33" s="370"/>
      <c r="CZ33" s="370"/>
      <c r="DA33" s="370"/>
      <c r="DB33" s="370"/>
      <c r="DC33" s="370"/>
      <c r="DD33" s="370"/>
      <c r="DE33" s="370"/>
      <c r="DF33" s="206"/>
      <c r="DG33" s="369" t="s">
        <v>193</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高根沢町国民健康保険特別会計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IF('各会計、関係団体の財政状況及び健全化判断比率'!B31="","",'各会計、関係団体の財政状況及び健全化判断比率'!B31)</f>
        <v>高根沢町水道事業会計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8</v>
      </c>
      <c r="BX34" s="367"/>
      <c r="BY34" s="368" t="str">
        <f>IF('各会計、関係団体の財政状況及び健全化判断比率'!B68="","",'各会計、関係団体の財政状況及び健全化判断比率'!B68)</f>
        <v>塩谷広域行政組合</v>
      </c>
      <c r="BZ34" s="368"/>
      <c r="CA34" s="368"/>
      <c r="CB34" s="368"/>
      <c r="CC34" s="368"/>
      <c r="CD34" s="368"/>
      <c r="CE34" s="368"/>
      <c r="CF34" s="368"/>
      <c r="CG34" s="368"/>
      <c r="CH34" s="368"/>
      <c r="CI34" s="368"/>
      <c r="CJ34" s="368"/>
      <c r="CK34" s="368"/>
      <c r="CL34" s="368"/>
      <c r="CM34" s="368"/>
      <c r="CN34" s="181"/>
      <c r="CO34" s="367" t="str">
        <f>IF(CQ34="","",MAX(C34:D43,U34:V43,AM34:AN43,BE34:BF43,BW34:BX43)+1)</f>
        <v/>
      </c>
      <c r="CP34" s="367"/>
      <c r="CQ34" s="368" t="str">
        <f>IF('各会計、関係団体の財政状況及び健全化判断比率'!BS7="","",'各会計、関係団体の財政状況及び健全化判断比率'!BS7)</f>
        <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高根沢町宝積寺駅西第一土地区画整理事業特別会計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高根沢町介護保険特別会計</v>
      </c>
      <c r="X35" s="368"/>
      <c r="Y35" s="368"/>
      <c r="Z35" s="368"/>
      <c r="AA35" s="368"/>
      <c r="AB35" s="368"/>
      <c r="AC35" s="368"/>
      <c r="AD35" s="368"/>
      <c r="AE35" s="368"/>
      <c r="AF35" s="368"/>
      <c r="AG35" s="368"/>
      <c r="AH35" s="368"/>
      <c r="AI35" s="368"/>
      <c r="AJ35" s="368"/>
      <c r="AK35" s="368"/>
      <c r="AL35" s="181"/>
      <c r="AM35" s="367">
        <f t="shared" ref="AM35:AM43" si="0">IF(AO35="","",AM34+1)</f>
        <v>7</v>
      </c>
      <c r="AN35" s="367"/>
      <c r="AO35" s="368" t="str">
        <f>IF('各会計、関係団体の財政状況及び健全化判断比率'!B32="","",'各会計、関係団体の財政状況及び健全化判断比率'!B32)</f>
        <v>高根沢町下水道事業会計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9</v>
      </c>
      <c r="BX35" s="367"/>
      <c r="BY35" s="368" t="str">
        <f>IF('各会計、関係団体の財政状況及び健全化判断比率'!B69="","",'各会計、関係団体の財政状況及び健全化判断比率'!B69)</f>
        <v>塩谷地方ふるさと市町村圏基金特別会計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高根沢町後期高齢者医療特別会計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10</v>
      </c>
      <c r="BX36" s="367"/>
      <c r="BY36" s="368" t="str">
        <f>IF('各会計、関係団体の財政状況及び健全化判断比率'!B70="","",'各会計、関係団体の財政状況及び健全化判断比率'!B70)</f>
        <v>栃木県市町村総合事務組合（一般会計）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11</v>
      </c>
      <c r="BX37" s="367"/>
      <c r="BY37" s="368" t="str">
        <f>IF('各会計、関係団体の財政状況及び健全化判断比率'!B71="","",'各会計、関係団体の財政状況及び健全化判断比率'!B71)</f>
        <v>栃木県市町村総合事務組合（特別会計）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12</v>
      </c>
      <c r="BX38" s="367"/>
      <c r="BY38" s="368" t="str">
        <f>IF('各会計、関係団体の財政状況及び健全化判断比率'!B72="","",'各会計、関係団体の財政状況及び健全化判断比率'!B72)</f>
        <v>栃木県後期高齢者医療広域連合（一般会計）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13</v>
      </c>
      <c r="BX39" s="367"/>
      <c r="BY39" s="368" t="str">
        <f>IF('各会計、関係団体の財政状況及び健全化判断比率'!B73="","",'各会計、関係団体の財政状況及び健全化判断比率'!B73)</f>
        <v>栃木県後期高齢者医療広域連合（特別会計）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364" t="s">
        <v>195</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196</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197</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198</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199</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200</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201</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202</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SfEyoGHLIdkQGdXsV/bCfHfXsmHw5E+iiKJKxIEVnJHnFTukMZb2STh79+mQQi9DuZ3AAYdAn9MSIzIS9KkLOQ==" saltValue="lYN40pWpFhvhJTsvBKEwv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election activeCell="CD22" sqref="CD21:EC22"/>
    </sheetView>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203</v>
      </c>
      <c r="DI1" s="718"/>
      <c r="DJ1" s="718"/>
      <c r="DK1" s="718"/>
      <c r="DL1" s="718"/>
      <c r="DM1" s="718"/>
      <c r="DN1" s="719"/>
      <c r="DO1" s="214"/>
      <c r="DP1" s="717" t="s">
        <v>204</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9" t="s">
        <v>206</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207</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208</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15">
      <c r="B4" s="679" t="s">
        <v>1</v>
      </c>
      <c r="C4" s="680"/>
      <c r="D4" s="680"/>
      <c r="E4" s="680"/>
      <c r="F4" s="680"/>
      <c r="G4" s="680"/>
      <c r="H4" s="680"/>
      <c r="I4" s="680"/>
      <c r="J4" s="680"/>
      <c r="K4" s="680"/>
      <c r="L4" s="680"/>
      <c r="M4" s="680"/>
      <c r="N4" s="680"/>
      <c r="O4" s="680"/>
      <c r="P4" s="680"/>
      <c r="Q4" s="681"/>
      <c r="R4" s="679" t="s">
        <v>209</v>
      </c>
      <c r="S4" s="680"/>
      <c r="T4" s="680"/>
      <c r="U4" s="680"/>
      <c r="V4" s="680"/>
      <c r="W4" s="680"/>
      <c r="X4" s="680"/>
      <c r="Y4" s="681"/>
      <c r="Z4" s="679" t="s">
        <v>210</v>
      </c>
      <c r="AA4" s="680"/>
      <c r="AB4" s="680"/>
      <c r="AC4" s="681"/>
      <c r="AD4" s="679" t="s">
        <v>211</v>
      </c>
      <c r="AE4" s="680"/>
      <c r="AF4" s="680"/>
      <c r="AG4" s="680"/>
      <c r="AH4" s="680"/>
      <c r="AI4" s="680"/>
      <c r="AJ4" s="680"/>
      <c r="AK4" s="681"/>
      <c r="AL4" s="679" t="s">
        <v>210</v>
      </c>
      <c r="AM4" s="680"/>
      <c r="AN4" s="680"/>
      <c r="AO4" s="681"/>
      <c r="AP4" s="720" t="s">
        <v>212</v>
      </c>
      <c r="AQ4" s="720"/>
      <c r="AR4" s="720"/>
      <c r="AS4" s="720"/>
      <c r="AT4" s="720"/>
      <c r="AU4" s="720"/>
      <c r="AV4" s="720"/>
      <c r="AW4" s="720"/>
      <c r="AX4" s="720"/>
      <c r="AY4" s="720"/>
      <c r="AZ4" s="720"/>
      <c r="BA4" s="720"/>
      <c r="BB4" s="720"/>
      <c r="BC4" s="720"/>
      <c r="BD4" s="720"/>
      <c r="BE4" s="720"/>
      <c r="BF4" s="720"/>
      <c r="BG4" s="720" t="s">
        <v>213</v>
      </c>
      <c r="BH4" s="720"/>
      <c r="BI4" s="720"/>
      <c r="BJ4" s="720"/>
      <c r="BK4" s="720"/>
      <c r="BL4" s="720"/>
      <c r="BM4" s="720"/>
      <c r="BN4" s="720"/>
      <c r="BO4" s="720" t="s">
        <v>210</v>
      </c>
      <c r="BP4" s="720"/>
      <c r="BQ4" s="720"/>
      <c r="BR4" s="720"/>
      <c r="BS4" s="720" t="s">
        <v>214</v>
      </c>
      <c r="BT4" s="720"/>
      <c r="BU4" s="720"/>
      <c r="BV4" s="720"/>
      <c r="BW4" s="720"/>
      <c r="BX4" s="720"/>
      <c r="BY4" s="720"/>
      <c r="BZ4" s="720"/>
      <c r="CA4" s="720"/>
      <c r="CB4" s="720"/>
      <c r="CD4" s="679" t="s">
        <v>215</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15">
      <c r="B5" s="676" t="s">
        <v>216</v>
      </c>
      <c r="C5" s="677"/>
      <c r="D5" s="677"/>
      <c r="E5" s="677"/>
      <c r="F5" s="677"/>
      <c r="G5" s="677"/>
      <c r="H5" s="677"/>
      <c r="I5" s="677"/>
      <c r="J5" s="677"/>
      <c r="K5" s="677"/>
      <c r="L5" s="677"/>
      <c r="M5" s="677"/>
      <c r="N5" s="677"/>
      <c r="O5" s="677"/>
      <c r="P5" s="677"/>
      <c r="Q5" s="678"/>
      <c r="R5" s="673">
        <v>4362054</v>
      </c>
      <c r="S5" s="674"/>
      <c r="T5" s="674"/>
      <c r="U5" s="674"/>
      <c r="V5" s="674"/>
      <c r="W5" s="674"/>
      <c r="X5" s="674"/>
      <c r="Y5" s="702"/>
      <c r="Z5" s="715">
        <v>39.9</v>
      </c>
      <c r="AA5" s="715"/>
      <c r="AB5" s="715"/>
      <c r="AC5" s="715"/>
      <c r="AD5" s="716">
        <v>4361585</v>
      </c>
      <c r="AE5" s="716"/>
      <c r="AF5" s="716"/>
      <c r="AG5" s="716"/>
      <c r="AH5" s="716"/>
      <c r="AI5" s="716"/>
      <c r="AJ5" s="716"/>
      <c r="AK5" s="716"/>
      <c r="AL5" s="703">
        <v>61.7</v>
      </c>
      <c r="AM5" s="685"/>
      <c r="AN5" s="685"/>
      <c r="AO5" s="704"/>
      <c r="AP5" s="676" t="s">
        <v>217</v>
      </c>
      <c r="AQ5" s="677"/>
      <c r="AR5" s="677"/>
      <c r="AS5" s="677"/>
      <c r="AT5" s="677"/>
      <c r="AU5" s="677"/>
      <c r="AV5" s="677"/>
      <c r="AW5" s="677"/>
      <c r="AX5" s="677"/>
      <c r="AY5" s="677"/>
      <c r="AZ5" s="677"/>
      <c r="BA5" s="677"/>
      <c r="BB5" s="677"/>
      <c r="BC5" s="677"/>
      <c r="BD5" s="677"/>
      <c r="BE5" s="677"/>
      <c r="BF5" s="678"/>
      <c r="BG5" s="621">
        <v>4350484</v>
      </c>
      <c r="BH5" s="622"/>
      <c r="BI5" s="622"/>
      <c r="BJ5" s="622"/>
      <c r="BK5" s="622"/>
      <c r="BL5" s="622"/>
      <c r="BM5" s="622"/>
      <c r="BN5" s="623"/>
      <c r="BO5" s="659">
        <v>99.7</v>
      </c>
      <c r="BP5" s="659"/>
      <c r="BQ5" s="659"/>
      <c r="BR5" s="659"/>
      <c r="BS5" s="660" t="s">
        <v>122</v>
      </c>
      <c r="BT5" s="660"/>
      <c r="BU5" s="660"/>
      <c r="BV5" s="660"/>
      <c r="BW5" s="660"/>
      <c r="BX5" s="660"/>
      <c r="BY5" s="660"/>
      <c r="BZ5" s="660"/>
      <c r="CA5" s="660"/>
      <c r="CB5" s="695"/>
      <c r="CD5" s="679" t="s">
        <v>212</v>
      </c>
      <c r="CE5" s="680"/>
      <c r="CF5" s="680"/>
      <c r="CG5" s="680"/>
      <c r="CH5" s="680"/>
      <c r="CI5" s="680"/>
      <c r="CJ5" s="680"/>
      <c r="CK5" s="680"/>
      <c r="CL5" s="680"/>
      <c r="CM5" s="680"/>
      <c r="CN5" s="680"/>
      <c r="CO5" s="680"/>
      <c r="CP5" s="680"/>
      <c r="CQ5" s="681"/>
      <c r="CR5" s="679" t="s">
        <v>218</v>
      </c>
      <c r="CS5" s="680"/>
      <c r="CT5" s="680"/>
      <c r="CU5" s="680"/>
      <c r="CV5" s="680"/>
      <c r="CW5" s="680"/>
      <c r="CX5" s="680"/>
      <c r="CY5" s="681"/>
      <c r="CZ5" s="679" t="s">
        <v>210</v>
      </c>
      <c r="DA5" s="680"/>
      <c r="DB5" s="680"/>
      <c r="DC5" s="681"/>
      <c r="DD5" s="679" t="s">
        <v>219</v>
      </c>
      <c r="DE5" s="680"/>
      <c r="DF5" s="680"/>
      <c r="DG5" s="680"/>
      <c r="DH5" s="680"/>
      <c r="DI5" s="680"/>
      <c r="DJ5" s="680"/>
      <c r="DK5" s="680"/>
      <c r="DL5" s="680"/>
      <c r="DM5" s="680"/>
      <c r="DN5" s="680"/>
      <c r="DO5" s="680"/>
      <c r="DP5" s="681"/>
      <c r="DQ5" s="679" t="s">
        <v>220</v>
      </c>
      <c r="DR5" s="680"/>
      <c r="DS5" s="680"/>
      <c r="DT5" s="680"/>
      <c r="DU5" s="680"/>
      <c r="DV5" s="680"/>
      <c r="DW5" s="680"/>
      <c r="DX5" s="680"/>
      <c r="DY5" s="680"/>
      <c r="DZ5" s="680"/>
      <c r="EA5" s="680"/>
      <c r="EB5" s="680"/>
      <c r="EC5" s="681"/>
    </row>
    <row r="6" spans="2:143" ht="11.25" customHeight="1" x14ac:dyDescent="0.15">
      <c r="B6" s="618" t="s">
        <v>221</v>
      </c>
      <c r="C6" s="619"/>
      <c r="D6" s="619"/>
      <c r="E6" s="619"/>
      <c r="F6" s="619"/>
      <c r="G6" s="619"/>
      <c r="H6" s="619"/>
      <c r="I6" s="619"/>
      <c r="J6" s="619"/>
      <c r="K6" s="619"/>
      <c r="L6" s="619"/>
      <c r="M6" s="619"/>
      <c r="N6" s="619"/>
      <c r="O6" s="619"/>
      <c r="P6" s="619"/>
      <c r="Q6" s="620"/>
      <c r="R6" s="621">
        <v>144407</v>
      </c>
      <c r="S6" s="622"/>
      <c r="T6" s="622"/>
      <c r="U6" s="622"/>
      <c r="V6" s="622"/>
      <c r="W6" s="622"/>
      <c r="X6" s="622"/>
      <c r="Y6" s="623"/>
      <c r="Z6" s="659">
        <v>1.3</v>
      </c>
      <c r="AA6" s="659"/>
      <c r="AB6" s="659"/>
      <c r="AC6" s="659"/>
      <c r="AD6" s="660">
        <v>144407</v>
      </c>
      <c r="AE6" s="660"/>
      <c r="AF6" s="660"/>
      <c r="AG6" s="660"/>
      <c r="AH6" s="660"/>
      <c r="AI6" s="660"/>
      <c r="AJ6" s="660"/>
      <c r="AK6" s="660"/>
      <c r="AL6" s="624">
        <v>2</v>
      </c>
      <c r="AM6" s="625"/>
      <c r="AN6" s="625"/>
      <c r="AO6" s="661"/>
      <c r="AP6" s="618" t="s">
        <v>222</v>
      </c>
      <c r="AQ6" s="619"/>
      <c r="AR6" s="619"/>
      <c r="AS6" s="619"/>
      <c r="AT6" s="619"/>
      <c r="AU6" s="619"/>
      <c r="AV6" s="619"/>
      <c r="AW6" s="619"/>
      <c r="AX6" s="619"/>
      <c r="AY6" s="619"/>
      <c r="AZ6" s="619"/>
      <c r="BA6" s="619"/>
      <c r="BB6" s="619"/>
      <c r="BC6" s="619"/>
      <c r="BD6" s="619"/>
      <c r="BE6" s="619"/>
      <c r="BF6" s="620"/>
      <c r="BG6" s="621">
        <v>4350484</v>
      </c>
      <c r="BH6" s="622"/>
      <c r="BI6" s="622"/>
      <c r="BJ6" s="622"/>
      <c r="BK6" s="622"/>
      <c r="BL6" s="622"/>
      <c r="BM6" s="622"/>
      <c r="BN6" s="623"/>
      <c r="BO6" s="659">
        <v>99.7</v>
      </c>
      <c r="BP6" s="659"/>
      <c r="BQ6" s="659"/>
      <c r="BR6" s="659"/>
      <c r="BS6" s="660" t="s">
        <v>122</v>
      </c>
      <c r="BT6" s="660"/>
      <c r="BU6" s="660"/>
      <c r="BV6" s="660"/>
      <c r="BW6" s="660"/>
      <c r="BX6" s="660"/>
      <c r="BY6" s="660"/>
      <c r="BZ6" s="660"/>
      <c r="CA6" s="660"/>
      <c r="CB6" s="695"/>
      <c r="CD6" s="676" t="s">
        <v>223</v>
      </c>
      <c r="CE6" s="677"/>
      <c r="CF6" s="677"/>
      <c r="CG6" s="677"/>
      <c r="CH6" s="677"/>
      <c r="CI6" s="677"/>
      <c r="CJ6" s="677"/>
      <c r="CK6" s="677"/>
      <c r="CL6" s="677"/>
      <c r="CM6" s="677"/>
      <c r="CN6" s="677"/>
      <c r="CO6" s="677"/>
      <c r="CP6" s="677"/>
      <c r="CQ6" s="678"/>
      <c r="CR6" s="621">
        <v>91792</v>
      </c>
      <c r="CS6" s="622"/>
      <c r="CT6" s="622"/>
      <c r="CU6" s="622"/>
      <c r="CV6" s="622"/>
      <c r="CW6" s="622"/>
      <c r="CX6" s="622"/>
      <c r="CY6" s="623"/>
      <c r="CZ6" s="703">
        <v>0.9</v>
      </c>
      <c r="DA6" s="685"/>
      <c r="DB6" s="685"/>
      <c r="DC6" s="705"/>
      <c r="DD6" s="627" t="s">
        <v>122</v>
      </c>
      <c r="DE6" s="622"/>
      <c r="DF6" s="622"/>
      <c r="DG6" s="622"/>
      <c r="DH6" s="622"/>
      <c r="DI6" s="622"/>
      <c r="DJ6" s="622"/>
      <c r="DK6" s="622"/>
      <c r="DL6" s="622"/>
      <c r="DM6" s="622"/>
      <c r="DN6" s="622"/>
      <c r="DO6" s="622"/>
      <c r="DP6" s="623"/>
      <c r="DQ6" s="627">
        <v>91792</v>
      </c>
      <c r="DR6" s="622"/>
      <c r="DS6" s="622"/>
      <c r="DT6" s="622"/>
      <c r="DU6" s="622"/>
      <c r="DV6" s="622"/>
      <c r="DW6" s="622"/>
      <c r="DX6" s="622"/>
      <c r="DY6" s="622"/>
      <c r="DZ6" s="622"/>
      <c r="EA6" s="622"/>
      <c r="EB6" s="622"/>
      <c r="EC6" s="658"/>
    </row>
    <row r="7" spans="2:143" ht="11.25" customHeight="1" x14ac:dyDescent="0.15">
      <c r="B7" s="618" t="s">
        <v>224</v>
      </c>
      <c r="C7" s="619"/>
      <c r="D7" s="619"/>
      <c r="E7" s="619"/>
      <c r="F7" s="619"/>
      <c r="G7" s="619"/>
      <c r="H7" s="619"/>
      <c r="I7" s="619"/>
      <c r="J7" s="619"/>
      <c r="K7" s="619"/>
      <c r="L7" s="619"/>
      <c r="M7" s="619"/>
      <c r="N7" s="619"/>
      <c r="O7" s="619"/>
      <c r="P7" s="619"/>
      <c r="Q7" s="620"/>
      <c r="R7" s="621">
        <v>1124</v>
      </c>
      <c r="S7" s="622"/>
      <c r="T7" s="622"/>
      <c r="U7" s="622"/>
      <c r="V7" s="622"/>
      <c r="W7" s="622"/>
      <c r="X7" s="622"/>
      <c r="Y7" s="623"/>
      <c r="Z7" s="659">
        <v>0</v>
      </c>
      <c r="AA7" s="659"/>
      <c r="AB7" s="659"/>
      <c r="AC7" s="659"/>
      <c r="AD7" s="660">
        <v>1124</v>
      </c>
      <c r="AE7" s="660"/>
      <c r="AF7" s="660"/>
      <c r="AG7" s="660"/>
      <c r="AH7" s="660"/>
      <c r="AI7" s="660"/>
      <c r="AJ7" s="660"/>
      <c r="AK7" s="660"/>
      <c r="AL7" s="624">
        <v>0</v>
      </c>
      <c r="AM7" s="625"/>
      <c r="AN7" s="625"/>
      <c r="AO7" s="661"/>
      <c r="AP7" s="618" t="s">
        <v>225</v>
      </c>
      <c r="AQ7" s="619"/>
      <c r="AR7" s="619"/>
      <c r="AS7" s="619"/>
      <c r="AT7" s="619"/>
      <c r="AU7" s="619"/>
      <c r="AV7" s="619"/>
      <c r="AW7" s="619"/>
      <c r="AX7" s="619"/>
      <c r="AY7" s="619"/>
      <c r="AZ7" s="619"/>
      <c r="BA7" s="619"/>
      <c r="BB7" s="619"/>
      <c r="BC7" s="619"/>
      <c r="BD7" s="619"/>
      <c r="BE7" s="619"/>
      <c r="BF7" s="620"/>
      <c r="BG7" s="621">
        <v>2024604</v>
      </c>
      <c r="BH7" s="622"/>
      <c r="BI7" s="622"/>
      <c r="BJ7" s="622"/>
      <c r="BK7" s="622"/>
      <c r="BL7" s="622"/>
      <c r="BM7" s="622"/>
      <c r="BN7" s="623"/>
      <c r="BO7" s="659">
        <v>46.4</v>
      </c>
      <c r="BP7" s="659"/>
      <c r="BQ7" s="659"/>
      <c r="BR7" s="659"/>
      <c r="BS7" s="660" t="s">
        <v>122</v>
      </c>
      <c r="BT7" s="660"/>
      <c r="BU7" s="660"/>
      <c r="BV7" s="660"/>
      <c r="BW7" s="660"/>
      <c r="BX7" s="660"/>
      <c r="BY7" s="660"/>
      <c r="BZ7" s="660"/>
      <c r="CA7" s="660"/>
      <c r="CB7" s="695"/>
      <c r="CD7" s="618" t="s">
        <v>226</v>
      </c>
      <c r="CE7" s="619"/>
      <c r="CF7" s="619"/>
      <c r="CG7" s="619"/>
      <c r="CH7" s="619"/>
      <c r="CI7" s="619"/>
      <c r="CJ7" s="619"/>
      <c r="CK7" s="619"/>
      <c r="CL7" s="619"/>
      <c r="CM7" s="619"/>
      <c r="CN7" s="619"/>
      <c r="CO7" s="619"/>
      <c r="CP7" s="619"/>
      <c r="CQ7" s="620"/>
      <c r="CR7" s="621">
        <v>1609833</v>
      </c>
      <c r="CS7" s="622"/>
      <c r="CT7" s="622"/>
      <c r="CU7" s="622"/>
      <c r="CV7" s="622"/>
      <c r="CW7" s="622"/>
      <c r="CX7" s="622"/>
      <c r="CY7" s="623"/>
      <c r="CZ7" s="659">
        <v>15.3</v>
      </c>
      <c r="DA7" s="659"/>
      <c r="DB7" s="659"/>
      <c r="DC7" s="659"/>
      <c r="DD7" s="627">
        <v>27693</v>
      </c>
      <c r="DE7" s="622"/>
      <c r="DF7" s="622"/>
      <c r="DG7" s="622"/>
      <c r="DH7" s="622"/>
      <c r="DI7" s="622"/>
      <c r="DJ7" s="622"/>
      <c r="DK7" s="622"/>
      <c r="DL7" s="622"/>
      <c r="DM7" s="622"/>
      <c r="DN7" s="622"/>
      <c r="DO7" s="622"/>
      <c r="DP7" s="623"/>
      <c r="DQ7" s="627">
        <v>1505124</v>
      </c>
      <c r="DR7" s="622"/>
      <c r="DS7" s="622"/>
      <c r="DT7" s="622"/>
      <c r="DU7" s="622"/>
      <c r="DV7" s="622"/>
      <c r="DW7" s="622"/>
      <c r="DX7" s="622"/>
      <c r="DY7" s="622"/>
      <c r="DZ7" s="622"/>
      <c r="EA7" s="622"/>
      <c r="EB7" s="622"/>
      <c r="EC7" s="658"/>
    </row>
    <row r="8" spans="2:143" ht="11.25" customHeight="1" x14ac:dyDescent="0.15">
      <c r="B8" s="618" t="s">
        <v>227</v>
      </c>
      <c r="C8" s="619"/>
      <c r="D8" s="619"/>
      <c r="E8" s="619"/>
      <c r="F8" s="619"/>
      <c r="G8" s="619"/>
      <c r="H8" s="619"/>
      <c r="I8" s="619"/>
      <c r="J8" s="619"/>
      <c r="K8" s="619"/>
      <c r="L8" s="619"/>
      <c r="M8" s="619"/>
      <c r="N8" s="619"/>
      <c r="O8" s="619"/>
      <c r="P8" s="619"/>
      <c r="Q8" s="620"/>
      <c r="R8" s="621">
        <v>26085</v>
      </c>
      <c r="S8" s="622"/>
      <c r="T8" s="622"/>
      <c r="U8" s="622"/>
      <c r="V8" s="622"/>
      <c r="W8" s="622"/>
      <c r="X8" s="622"/>
      <c r="Y8" s="623"/>
      <c r="Z8" s="659">
        <v>0.2</v>
      </c>
      <c r="AA8" s="659"/>
      <c r="AB8" s="659"/>
      <c r="AC8" s="659"/>
      <c r="AD8" s="660">
        <v>26085</v>
      </c>
      <c r="AE8" s="660"/>
      <c r="AF8" s="660"/>
      <c r="AG8" s="660"/>
      <c r="AH8" s="660"/>
      <c r="AI8" s="660"/>
      <c r="AJ8" s="660"/>
      <c r="AK8" s="660"/>
      <c r="AL8" s="624">
        <v>0.4</v>
      </c>
      <c r="AM8" s="625"/>
      <c r="AN8" s="625"/>
      <c r="AO8" s="661"/>
      <c r="AP8" s="618" t="s">
        <v>228</v>
      </c>
      <c r="AQ8" s="619"/>
      <c r="AR8" s="619"/>
      <c r="AS8" s="619"/>
      <c r="AT8" s="619"/>
      <c r="AU8" s="619"/>
      <c r="AV8" s="619"/>
      <c r="AW8" s="619"/>
      <c r="AX8" s="619"/>
      <c r="AY8" s="619"/>
      <c r="AZ8" s="619"/>
      <c r="BA8" s="619"/>
      <c r="BB8" s="619"/>
      <c r="BC8" s="619"/>
      <c r="BD8" s="619"/>
      <c r="BE8" s="619"/>
      <c r="BF8" s="620"/>
      <c r="BG8" s="621">
        <v>56844</v>
      </c>
      <c r="BH8" s="622"/>
      <c r="BI8" s="622"/>
      <c r="BJ8" s="622"/>
      <c r="BK8" s="622"/>
      <c r="BL8" s="622"/>
      <c r="BM8" s="622"/>
      <c r="BN8" s="623"/>
      <c r="BO8" s="659">
        <v>1.3</v>
      </c>
      <c r="BP8" s="659"/>
      <c r="BQ8" s="659"/>
      <c r="BR8" s="659"/>
      <c r="BS8" s="660" t="s">
        <v>122</v>
      </c>
      <c r="BT8" s="660"/>
      <c r="BU8" s="660"/>
      <c r="BV8" s="660"/>
      <c r="BW8" s="660"/>
      <c r="BX8" s="660"/>
      <c r="BY8" s="660"/>
      <c r="BZ8" s="660"/>
      <c r="CA8" s="660"/>
      <c r="CB8" s="695"/>
      <c r="CD8" s="618" t="s">
        <v>229</v>
      </c>
      <c r="CE8" s="619"/>
      <c r="CF8" s="619"/>
      <c r="CG8" s="619"/>
      <c r="CH8" s="619"/>
      <c r="CI8" s="619"/>
      <c r="CJ8" s="619"/>
      <c r="CK8" s="619"/>
      <c r="CL8" s="619"/>
      <c r="CM8" s="619"/>
      <c r="CN8" s="619"/>
      <c r="CO8" s="619"/>
      <c r="CP8" s="619"/>
      <c r="CQ8" s="620"/>
      <c r="CR8" s="621">
        <v>4215127</v>
      </c>
      <c r="CS8" s="622"/>
      <c r="CT8" s="622"/>
      <c r="CU8" s="622"/>
      <c r="CV8" s="622"/>
      <c r="CW8" s="622"/>
      <c r="CX8" s="622"/>
      <c r="CY8" s="623"/>
      <c r="CZ8" s="659">
        <v>40.1</v>
      </c>
      <c r="DA8" s="659"/>
      <c r="DB8" s="659"/>
      <c r="DC8" s="659"/>
      <c r="DD8" s="627">
        <v>222519</v>
      </c>
      <c r="DE8" s="622"/>
      <c r="DF8" s="622"/>
      <c r="DG8" s="622"/>
      <c r="DH8" s="622"/>
      <c r="DI8" s="622"/>
      <c r="DJ8" s="622"/>
      <c r="DK8" s="622"/>
      <c r="DL8" s="622"/>
      <c r="DM8" s="622"/>
      <c r="DN8" s="622"/>
      <c r="DO8" s="622"/>
      <c r="DP8" s="623"/>
      <c r="DQ8" s="627">
        <v>2091345</v>
      </c>
      <c r="DR8" s="622"/>
      <c r="DS8" s="622"/>
      <c r="DT8" s="622"/>
      <c r="DU8" s="622"/>
      <c r="DV8" s="622"/>
      <c r="DW8" s="622"/>
      <c r="DX8" s="622"/>
      <c r="DY8" s="622"/>
      <c r="DZ8" s="622"/>
      <c r="EA8" s="622"/>
      <c r="EB8" s="622"/>
      <c r="EC8" s="658"/>
    </row>
    <row r="9" spans="2:143" ht="11.25" customHeight="1" x14ac:dyDescent="0.15">
      <c r="B9" s="618" t="s">
        <v>230</v>
      </c>
      <c r="C9" s="619"/>
      <c r="D9" s="619"/>
      <c r="E9" s="619"/>
      <c r="F9" s="619"/>
      <c r="G9" s="619"/>
      <c r="H9" s="619"/>
      <c r="I9" s="619"/>
      <c r="J9" s="619"/>
      <c r="K9" s="619"/>
      <c r="L9" s="619"/>
      <c r="M9" s="619"/>
      <c r="N9" s="619"/>
      <c r="O9" s="619"/>
      <c r="P9" s="619"/>
      <c r="Q9" s="620"/>
      <c r="R9" s="621">
        <v>30166</v>
      </c>
      <c r="S9" s="622"/>
      <c r="T9" s="622"/>
      <c r="U9" s="622"/>
      <c r="V9" s="622"/>
      <c r="W9" s="622"/>
      <c r="X9" s="622"/>
      <c r="Y9" s="623"/>
      <c r="Z9" s="659">
        <v>0.3</v>
      </c>
      <c r="AA9" s="659"/>
      <c r="AB9" s="659"/>
      <c r="AC9" s="659"/>
      <c r="AD9" s="660">
        <v>30166</v>
      </c>
      <c r="AE9" s="660"/>
      <c r="AF9" s="660"/>
      <c r="AG9" s="660"/>
      <c r="AH9" s="660"/>
      <c r="AI9" s="660"/>
      <c r="AJ9" s="660"/>
      <c r="AK9" s="660"/>
      <c r="AL9" s="624">
        <v>0.4</v>
      </c>
      <c r="AM9" s="625"/>
      <c r="AN9" s="625"/>
      <c r="AO9" s="661"/>
      <c r="AP9" s="618" t="s">
        <v>231</v>
      </c>
      <c r="AQ9" s="619"/>
      <c r="AR9" s="619"/>
      <c r="AS9" s="619"/>
      <c r="AT9" s="619"/>
      <c r="AU9" s="619"/>
      <c r="AV9" s="619"/>
      <c r="AW9" s="619"/>
      <c r="AX9" s="619"/>
      <c r="AY9" s="619"/>
      <c r="AZ9" s="619"/>
      <c r="BA9" s="619"/>
      <c r="BB9" s="619"/>
      <c r="BC9" s="619"/>
      <c r="BD9" s="619"/>
      <c r="BE9" s="619"/>
      <c r="BF9" s="620"/>
      <c r="BG9" s="621">
        <v>1788738</v>
      </c>
      <c r="BH9" s="622"/>
      <c r="BI9" s="622"/>
      <c r="BJ9" s="622"/>
      <c r="BK9" s="622"/>
      <c r="BL9" s="622"/>
      <c r="BM9" s="622"/>
      <c r="BN9" s="623"/>
      <c r="BO9" s="659">
        <v>41</v>
      </c>
      <c r="BP9" s="659"/>
      <c r="BQ9" s="659"/>
      <c r="BR9" s="659"/>
      <c r="BS9" s="660" t="s">
        <v>122</v>
      </c>
      <c r="BT9" s="660"/>
      <c r="BU9" s="660"/>
      <c r="BV9" s="660"/>
      <c r="BW9" s="660"/>
      <c r="BX9" s="660"/>
      <c r="BY9" s="660"/>
      <c r="BZ9" s="660"/>
      <c r="CA9" s="660"/>
      <c r="CB9" s="695"/>
      <c r="CD9" s="618" t="s">
        <v>232</v>
      </c>
      <c r="CE9" s="619"/>
      <c r="CF9" s="619"/>
      <c r="CG9" s="619"/>
      <c r="CH9" s="619"/>
      <c r="CI9" s="619"/>
      <c r="CJ9" s="619"/>
      <c r="CK9" s="619"/>
      <c r="CL9" s="619"/>
      <c r="CM9" s="619"/>
      <c r="CN9" s="619"/>
      <c r="CO9" s="619"/>
      <c r="CP9" s="619"/>
      <c r="CQ9" s="620"/>
      <c r="CR9" s="621">
        <v>802305</v>
      </c>
      <c r="CS9" s="622"/>
      <c r="CT9" s="622"/>
      <c r="CU9" s="622"/>
      <c r="CV9" s="622"/>
      <c r="CW9" s="622"/>
      <c r="CX9" s="622"/>
      <c r="CY9" s="623"/>
      <c r="CZ9" s="659">
        <v>7.6</v>
      </c>
      <c r="DA9" s="659"/>
      <c r="DB9" s="659"/>
      <c r="DC9" s="659"/>
      <c r="DD9" s="627">
        <v>22397</v>
      </c>
      <c r="DE9" s="622"/>
      <c r="DF9" s="622"/>
      <c r="DG9" s="622"/>
      <c r="DH9" s="622"/>
      <c r="DI9" s="622"/>
      <c r="DJ9" s="622"/>
      <c r="DK9" s="622"/>
      <c r="DL9" s="622"/>
      <c r="DM9" s="622"/>
      <c r="DN9" s="622"/>
      <c r="DO9" s="622"/>
      <c r="DP9" s="623"/>
      <c r="DQ9" s="627">
        <v>648493</v>
      </c>
      <c r="DR9" s="622"/>
      <c r="DS9" s="622"/>
      <c r="DT9" s="622"/>
      <c r="DU9" s="622"/>
      <c r="DV9" s="622"/>
      <c r="DW9" s="622"/>
      <c r="DX9" s="622"/>
      <c r="DY9" s="622"/>
      <c r="DZ9" s="622"/>
      <c r="EA9" s="622"/>
      <c r="EB9" s="622"/>
      <c r="EC9" s="658"/>
    </row>
    <row r="10" spans="2:143" ht="11.25" customHeight="1" x14ac:dyDescent="0.15">
      <c r="B10" s="618" t="s">
        <v>233</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234</v>
      </c>
      <c r="AQ10" s="619"/>
      <c r="AR10" s="619"/>
      <c r="AS10" s="619"/>
      <c r="AT10" s="619"/>
      <c r="AU10" s="619"/>
      <c r="AV10" s="619"/>
      <c r="AW10" s="619"/>
      <c r="AX10" s="619"/>
      <c r="AY10" s="619"/>
      <c r="AZ10" s="619"/>
      <c r="BA10" s="619"/>
      <c r="BB10" s="619"/>
      <c r="BC10" s="619"/>
      <c r="BD10" s="619"/>
      <c r="BE10" s="619"/>
      <c r="BF10" s="620"/>
      <c r="BG10" s="621">
        <v>89043</v>
      </c>
      <c r="BH10" s="622"/>
      <c r="BI10" s="622"/>
      <c r="BJ10" s="622"/>
      <c r="BK10" s="622"/>
      <c r="BL10" s="622"/>
      <c r="BM10" s="622"/>
      <c r="BN10" s="623"/>
      <c r="BO10" s="659">
        <v>2</v>
      </c>
      <c r="BP10" s="659"/>
      <c r="BQ10" s="659"/>
      <c r="BR10" s="659"/>
      <c r="BS10" s="660" t="s">
        <v>122</v>
      </c>
      <c r="BT10" s="660"/>
      <c r="BU10" s="660"/>
      <c r="BV10" s="660"/>
      <c r="BW10" s="660"/>
      <c r="BX10" s="660"/>
      <c r="BY10" s="660"/>
      <c r="BZ10" s="660"/>
      <c r="CA10" s="660"/>
      <c r="CB10" s="695"/>
      <c r="CD10" s="618" t="s">
        <v>235</v>
      </c>
      <c r="CE10" s="619"/>
      <c r="CF10" s="619"/>
      <c r="CG10" s="619"/>
      <c r="CH10" s="619"/>
      <c r="CI10" s="619"/>
      <c r="CJ10" s="619"/>
      <c r="CK10" s="619"/>
      <c r="CL10" s="619"/>
      <c r="CM10" s="619"/>
      <c r="CN10" s="619"/>
      <c r="CO10" s="619"/>
      <c r="CP10" s="619"/>
      <c r="CQ10" s="620"/>
      <c r="CR10" s="621" t="s">
        <v>122</v>
      </c>
      <c r="CS10" s="622"/>
      <c r="CT10" s="622"/>
      <c r="CU10" s="622"/>
      <c r="CV10" s="622"/>
      <c r="CW10" s="622"/>
      <c r="CX10" s="622"/>
      <c r="CY10" s="623"/>
      <c r="CZ10" s="659" t="s">
        <v>122</v>
      </c>
      <c r="DA10" s="659"/>
      <c r="DB10" s="659"/>
      <c r="DC10" s="659"/>
      <c r="DD10" s="627" t="s">
        <v>122</v>
      </c>
      <c r="DE10" s="622"/>
      <c r="DF10" s="622"/>
      <c r="DG10" s="622"/>
      <c r="DH10" s="622"/>
      <c r="DI10" s="622"/>
      <c r="DJ10" s="622"/>
      <c r="DK10" s="622"/>
      <c r="DL10" s="622"/>
      <c r="DM10" s="622"/>
      <c r="DN10" s="622"/>
      <c r="DO10" s="622"/>
      <c r="DP10" s="623"/>
      <c r="DQ10" s="627" t="s">
        <v>122</v>
      </c>
      <c r="DR10" s="622"/>
      <c r="DS10" s="622"/>
      <c r="DT10" s="622"/>
      <c r="DU10" s="622"/>
      <c r="DV10" s="622"/>
      <c r="DW10" s="622"/>
      <c r="DX10" s="622"/>
      <c r="DY10" s="622"/>
      <c r="DZ10" s="622"/>
      <c r="EA10" s="622"/>
      <c r="EB10" s="622"/>
      <c r="EC10" s="658"/>
    </row>
    <row r="11" spans="2:143" ht="11.25" customHeight="1" x14ac:dyDescent="0.15">
      <c r="B11" s="618" t="s">
        <v>236</v>
      </c>
      <c r="C11" s="619"/>
      <c r="D11" s="619"/>
      <c r="E11" s="619"/>
      <c r="F11" s="619"/>
      <c r="G11" s="619"/>
      <c r="H11" s="619"/>
      <c r="I11" s="619"/>
      <c r="J11" s="619"/>
      <c r="K11" s="619"/>
      <c r="L11" s="619"/>
      <c r="M11" s="619"/>
      <c r="N11" s="619"/>
      <c r="O11" s="619"/>
      <c r="P11" s="619"/>
      <c r="Q11" s="620"/>
      <c r="R11" s="621">
        <v>704937</v>
      </c>
      <c r="S11" s="622"/>
      <c r="T11" s="622"/>
      <c r="U11" s="622"/>
      <c r="V11" s="622"/>
      <c r="W11" s="622"/>
      <c r="X11" s="622"/>
      <c r="Y11" s="623"/>
      <c r="Z11" s="624">
        <v>6.5</v>
      </c>
      <c r="AA11" s="625"/>
      <c r="AB11" s="625"/>
      <c r="AC11" s="626"/>
      <c r="AD11" s="627">
        <v>704937</v>
      </c>
      <c r="AE11" s="622"/>
      <c r="AF11" s="622"/>
      <c r="AG11" s="622"/>
      <c r="AH11" s="622"/>
      <c r="AI11" s="622"/>
      <c r="AJ11" s="622"/>
      <c r="AK11" s="623"/>
      <c r="AL11" s="624">
        <v>10</v>
      </c>
      <c r="AM11" s="625"/>
      <c r="AN11" s="625"/>
      <c r="AO11" s="661"/>
      <c r="AP11" s="618" t="s">
        <v>237</v>
      </c>
      <c r="AQ11" s="619"/>
      <c r="AR11" s="619"/>
      <c r="AS11" s="619"/>
      <c r="AT11" s="619"/>
      <c r="AU11" s="619"/>
      <c r="AV11" s="619"/>
      <c r="AW11" s="619"/>
      <c r="AX11" s="619"/>
      <c r="AY11" s="619"/>
      <c r="AZ11" s="619"/>
      <c r="BA11" s="619"/>
      <c r="BB11" s="619"/>
      <c r="BC11" s="619"/>
      <c r="BD11" s="619"/>
      <c r="BE11" s="619"/>
      <c r="BF11" s="620"/>
      <c r="BG11" s="621">
        <v>89979</v>
      </c>
      <c r="BH11" s="622"/>
      <c r="BI11" s="622"/>
      <c r="BJ11" s="622"/>
      <c r="BK11" s="622"/>
      <c r="BL11" s="622"/>
      <c r="BM11" s="622"/>
      <c r="BN11" s="623"/>
      <c r="BO11" s="659">
        <v>2.1</v>
      </c>
      <c r="BP11" s="659"/>
      <c r="BQ11" s="659"/>
      <c r="BR11" s="659"/>
      <c r="BS11" s="660" t="s">
        <v>122</v>
      </c>
      <c r="BT11" s="660"/>
      <c r="BU11" s="660"/>
      <c r="BV11" s="660"/>
      <c r="BW11" s="660"/>
      <c r="BX11" s="660"/>
      <c r="BY11" s="660"/>
      <c r="BZ11" s="660"/>
      <c r="CA11" s="660"/>
      <c r="CB11" s="695"/>
      <c r="CD11" s="618" t="s">
        <v>238</v>
      </c>
      <c r="CE11" s="619"/>
      <c r="CF11" s="619"/>
      <c r="CG11" s="619"/>
      <c r="CH11" s="619"/>
      <c r="CI11" s="619"/>
      <c r="CJ11" s="619"/>
      <c r="CK11" s="619"/>
      <c r="CL11" s="619"/>
      <c r="CM11" s="619"/>
      <c r="CN11" s="619"/>
      <c r="CO11" s="619"/>
      <c r="CP11" s="619"/>
      <c r="CQ11" s="620"/>
      <c r="CR11" s="621">
        <v>364258</v>
      </c>
      <c r="CS11" s="622"/>
      <c r="CT11" s="622"/>
      <c r="CU11" s="622"/>
      <c r="CV11" s="622"/>
      <c r="CW11" s="622"/>
      <c r="CX11" s="622"/>
      <c r="CY11" s="623"/>
      <c r="CZ11" s="659">
        <v>3.5</v>
      </c>
      <c r="DA11" s="659"/>
      <c r="DB11" s="659"/>
      <c r="DC11" s="659"/>
      <c r="DD11" s="627">
        <v>36873</v>
      </c>
      <c r="DE11" s="622"/>
      <c r="DF11" s="622"/>
      <c r="DG11" s="622"/>
      <c r="DH11" s="622"/>
      <c r="DI11" s="622"/>
      <c r="DJ11" s="622"/>
      <c r="DK11" s="622"/>
      <c r="DL11" s="622"/>
      <c r="DM11" s="622"/>
      <c r="DN11" s="622"/>
      <c r="DO11" s="622"/>
      <c r="DP11" s="623"/>
      <c r="DQ11" s="627">
        <v>305257</v>
      </c>
      <c r="DR11" s="622"/>
      <c r="DS11" s="622"/>
      <c r="DT11" s="622"/>
      <c r="DU11" s="622"/>
      <c r="DV11" s="622"/>
      <c r="DW11" s="622"/>
      <c r="DX11" s="622"/>
      <c r="DY11" s="622"/>
      <c r="DZ11" s="622"/>
      <c r="EA11" s="622"/>
      <c r="EB11" s="622"/>
      <c r="EC11" s="658"/>
    </row>
    <row r="12" spans="2:143" ht="11.25" customHeight="1" x14ac:dyDescent="0.15">
      <c r="B12" s="618" t="s">
        <v>239</v>
      </c>
      <c r="C12" s="619"/>
      <c r="D12" s="619"/>
      <c r="E12" s="619"/>
      <c r="F12" s="619"/>
      <c r="G12" s="619"/>
      <c r="H12" s="619"/>
      <c r="I12" s="619"/>
      <c r="J12" s="619"/>
      <c r="K12" s="619"/>
      <c r="L12" s="619"/>
      <c r="M12" s="619"/>
      <c r="N12" s="619"/>
      <c r="O12" s="619"/>
      <c r="P12" s="619"/>
      <c r="Q12" s="620"/>
      <c r="R12" s="621">
        <v>28530</v>
      </c>
      <c r="S12" s="622"/>
      <c r="T12" s="622"/>
      <c r="U12" s="622"/>
      <c r="V12" s="622"/>
      <c r="W12" s="622"/>
      <c r="X12" s="622"/>
      <c r="Y12" s="623"/>
      <c r="Z12" s="659">
        <v>0.3</v>
      </c>
      <c r="AA12" s="659"/>
      <c r="AB12" s="659"/>
      <c r="AC12" s="659"/>
      <c r="AD12" s="660">
        <v>28530</v>
      </c>
      <c r="AE12" s="660"/>
      <c r="AF12" s="660"/>
      <c r="AG12" s="660"/>
      <c r="AH12" s="660"/>
      <c r="AI12" s="660"/>
      <c r="AJ12" s="660"/>
      <c r="AK12" s="660"/>
      <c r="AL12" s="624">
        <v>0.4</v>
      </c>
      <c r="AM12" s="625"/>
      <c r="AN12" s="625"/>
      <c r="AO12" s="661"/>
      <c r="AP12" s="618" t="s">
        <v>240</v>
      </c>
      <c r="AQ12" s="619"/>
      <c r="AR12" s="619"/>
      <c r="AS12" s="619"/>
      <c r="AT12" s="619"/>
      <c r="AU12" s="619"/>
      <c r="AV12" s="619"/>
      <c r="AW12" s="619"/>
      <c r="AX12" s="619"/>
      <c r="AY12" s="619"/>
      <c r="AZ12" s="619"/>
      <c r="BA12" s="619"/>
      <c r="BB12" s="619"/>
      <c r="BC12" s="619"/>
      <c r="BD12" s="619"/>
      <c r="BE12" s="619"/>
      <c r="BF12" s="620"/>
      <c r="BG12" s="621">
        <v>2018619</v>
      </c>
      <c r="BH12" s="622"/>
      <c r="BI12" s="622"/>
      <c r="BJ12" s="622"/>
      <c r="BK12" s="622"/>
      <c r="BL12" s="622"/>
      <c r="BM12" s="622"/>
      <c r="BN12" s="623"/>
      <c r="BO12" s="659">
        <v>46.3</v>
      </c>
      <c r="BP12" s="659"/>
      <c r="BQ12" s="659"/>
      <c r="BR12" s="659"/>
      <c r="BS12" s="660" t="s">
        <v>122</v>
      </c>
      <c r="BT12" s="660"/>
      <c r="BU12" s="660"/>
      <c r="BV12" s="660"/>
      <c r="BW12" s="660"/>
      <c r="BX12" s="660"/>
      <c r="BY12" s="660"/>
      <c r="BZ12" s="660"/>
      <c r="CA12" s="660"/>
      <c r="CB12" s="695"/>
      <c r="CD12" s="618" t="s">
        <v>241</v>
      </c>
      <c r="CE12" s="619"/>
      <c r="CF12" s="619"/>
      <c r="CG12" s="619"/>
      <c r="CH12" s="619"/>
      <c r="CI12" s="619"/>
      <c r="CJ12" s="619"/>
      <c r="CK12" s="619"/>
      <c r="CL12" s="619"/>
      <c r="CM12" s="619"/>
      <c r="CN12" s="619"/>
      <c r="CO12" s="619"/>
      <c r="CP12" s="619"/>
      <c r="CQ12" s="620"/>
      <c r="CR12" s="621">
        <v>431208</v>
      </c>
      <c r="CS12" s="622"/>
      <c r="CT12" s="622"/>
      <c r="CU12" s="622"/>
      <c r="CV12" s="622"/>
      <c r="CW12" s="622"/>
      <c r="CX12" s="622"/>
      <c r="CY12" s="623"/>
      <c r="CZ12" s="659">
        <v>4.0999999999999996</v>
      </c>
      <c r="DA12" s="659"/>
      <c r="DB12" s="659"/>
      <c r="DC12" s="659"/>
      <c r="DD12" s="627">
        <v>81558</v>
      </c>
      <c r="DE12" s="622"/>
      <c r="DF12" s="622"/>
      <c r="DG12" s="622"/>
      <c r="DH12" s="622"/>
      <c r="DI12" s="622"/>
      <c r="DJ12" s="622"/>
      <c r="DK12" s="622"/>
      <c r="DL12" s="622"/>
      <c r="DM12" s="622"/>
      <c r="DN12" s="622"/>
      <c r="DO12" s="622"/>
      <c r="DP12" s="623"/>
      <c r="DQ12" s="627">
        <v>226830</v>
      </c>
      <c r="DR12" s="622"/>
      <c r="DS12" s="622"/>
      <c r="DT12" s="622"/>
      <c r="DU12" s="622"/>
      <c r="DV12" s="622"/>
      <c r="DW12" s="622"/>
      <c r="DX12" s="622"/>
      <c r="DY12" s="622"/>
      <c r="DZ12" s="622"/>
      <c r="EA12" s="622"/>
      <c r="EB12" s="622"/>
      <c r="EC12" s="658"/>
    </row>
    <row r="13" spans="2:143" ht="11.25" customHeight="1" x14ac:dyDescent="0.15">
      <c r="B13" s="618" t="s">
        <v>242</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243</v>
      </c>
      <c r="AQ13" s="619"/>
      <c r="AR13" s="619"/>
      <c r="AS13" s="619"/>
      <c r="AT13" s="619"/>
      <c r="AU13" s="619"/>
      <c r="AV13" s="619"/>
      <c r="AW13" s="619"/>
      <c r="AX13" s="619"/>
      <c r="AY13" s="619"/>
      <c r="AZ13" s="619"/>
      <c r="BA13" s="619"/>
      <c r="BB13" s="619"/>
      <c r="BC13" s="619"/>
      <c r="BD13" s="619"/>
      <c r="BE13" s="619"/>
      <c r="BF13" s="620"/>
      <c r="BG13" s="621">
        <v>2008908</v>
      </c>
      <c r="BH13" s="622"/>
      <c r="BI13" s="622"/>
      <c r="BJ13" s="622"/>
      <c r="BK13" s="622"/>
      <c r="BL13" s="622"/>
      <c r="BM13" s="622"/>
      <c r="BN13" s="623"/>
      <c r="BO13" s="659">
        <v>46.1</v>
      </c>
      <c r="BP13" s="659"/>
      <c r="BQ13" s="659"/>
      <c r="BR13" s="659"/>
      <c r="BS13" s="660" t="s">
        <v>122</v>
      </c>
      <c r="BT13" s="660"/>
      <c r="BU13" s="660"/>
      <c r="BV13" s="660"/>
      <c r="BW13" s="660"/>
      <c r="BX13" s="660"/>
      <c r="BY13" s="660"/>
      <c r="BZ13" s="660"/>
      <c r="CA13" s="660"/>
      <c r="CB13" s="695"/>
      <c r="CD13" s="618" t="s">
        <v>244</v>
      </c>
      <c r="CE13" s="619"/>
      <c r="CF13" s="619"/>
      <c r="CG13" s="619"/>
      <c r="CH13" s="619"/>
      <c r="CI13" s="619"/>
      <c r="CJ13" s="619"/>
      <c r="CK13" s="619"/>
      <c r="CL13" s="619"/>
      <c r="CM13" s="619"/>
      <c r="CN13" s="619"/>
      <c r="CO13" s="619"/>
      <c r="CP13" s="619"/>
      <c r="CQ13" s="620"/>
      <c r="CR13" s="621">
        <v>732417</v>
      </c>
      <c r="CS13" s="622"/>
      <c r="CT13" s="622"/>
      <c r="CU13" s="622"/>
      <c r="CV13" s="622"/>
      <c r="CW13" s="622"/>
      <c r="CX13" s="622"/>
      <c r="CY13" s="623"/>
      <c r="CZ13" s="659">
        <v>7</v>
      </c>
      <c r="DA13" s="659"/>
      <c r="DB13" s="659"/>
      <c r="DC13" s="659"/>
      <c r="DD13" s="627">
        <v>218660</v>
      </c>
      <c r="DE13" s="622"/>
      <c r="DF13" s="622"/>
      <c r="DG13" s="622"/>
      <c r="DH13" s="622"/>
      <c r="DI13" s="622"/>
      <c r="DJ13" s="622"/>
      <c r="DK13" s="622"/>
      <c r="DL13" s="622"/>
      <c r="DM13" s="622"/>
      <c r="DN13" s="622"/>
      <c r="DO13" s="622"/>
      <c r="DP13" s="623"/>
      <c r="DQ13" s="627">
        <v>578144</v>
      </c>
      <c r="DR13" s="622"/>
      <c r="DS13" s="622"/>
      <c r="DT13" s="622"/>
      <c r="DU13" s="622"/>
      <c r="DV13" s="622"/>
      <c r="DW13" s="622"/>
      <c r="DX13" s="622"/>
      <c r="DY13" s="622"/>
      <c r="DZ13" s="622"/>
      <c r="EA13" s="622"/>
      <c r="EB13" s="622"/>
      <c r="EC13" s="658"/>
    </row>
    <row r="14" spans="2:143" ht="11.25" customHeight="1" x14ac:dyDescent="0.15">
      <c r="B14" s="618" t="s">
        <v>245</v>
      </c>
      <c r="C14" s="619"/>
      <c r="D14" s="619"/>
      <c r="E14" s="619"/>
      <c r="F14" s="619"/>
      <c r="G14" s="619"/>
      <c r="H14" s="619"/>
      <c r="I14" s="619"/>
      <c r="J14" s="619"/>
      <c r="K14" s="619"/>
      <c r="L14" s="619"/>
      <c r="M14" s="619"/>
      <c r="N14" s="619"/>
      <c r="O14" s="619"/>
      <c r="P14" s="619"/>
      <c r="Q14" s="620"/>
      <c r="R14" s="621">
        <v>1164</v>
      </c>
      <c r="S14" s="622"/>
      <c r="T14" s="622"/>
      <c r="U14" s="622"/>
      <c r="V14" s="622"/>
      <c r="W14" s="622"/>
      <c r="X14" s="622"/>
      <c r="Y14" s="623"/>
      <c r="Z14" s="659">
        <v>0</v>
      </c>
      <c r="AA14" s="659"/>
      <c r="AB14" s="659"/>
      <c r="AC14" s="659"/>
      <c r="AD14" s="660">
        <v>1164</v>
      </c>
      <c r="AE14" s="660"/>
      <c r="AF14" s="660"/>
      <c r="AG14" s="660"/>
      <c r="AH14" s="660"/>
      <c r="AI14" s="660"/>
      <c r="AJ14" s="660"/>
      <c r="AK14" s="660"/>
      <c r="AL14" s="624">
        <v>0</v>
      </c>
      <c r="AM14" s="625"/>
      <c r="AN14" s="625"/>
      <c r="AO14" s="661"/>
      <c r="AP14" s="618" t="s">
        <v>246</v>
      </c>
      <c r="AQ14" s="619"/>
      <c r="AR14" s="619"/>
      <c r="AS14" s="619"/>
      <c r="AT14" s="619"/>
      <c r="AU14" s="619"/>
      <c r="AV14" s="619"/>
      <c r="AW14" s="619"/>
      <c r="AX14" s="619"/>
      <c r="AY14" s="619"/>
      <c r="AZ14" s="619"/>
      <c r="BA14" s="619"/>
      <c r="BB14" s="619"/>
      <c r="BC14" s="619"/>
      <c r="BD14" s="619"/>
      <c r="BE14" s="619"/>
      <c r="BF14" s="620"/>
      <c r="BG14" s="621">
        <v>102222</v>
      </c>
      <c r="BH14" s="622"/>
      <c r="BI14" s="622"/>
      <c r="BJ14" s="622"/>
      <c r="BK14" s="622"/>
      <c r="BL14" s="622"/>
      <c r="BM14" s="622"/>
      <c r="BN14" s="623"/>
      <c r="BO14" s="659">
        <v>2.2999999999999998</v>
      </c>
      <c r="BP14" s="659"/>
      <c r="BQ14" s="659"/>
      <c r="BR14" s="659"/>
      <c r="BS14" s="660" t="s">
        <v>122</v>
      </c>
      <c r="BT14" s="660"/>
      <c r="BU14" s="660"/>
      <c r="BV14" s="660"/>
      <c r="BW14" s="660"/>
      <c r="BX14" s="660"/>
      <c r="BY14" s="660"/>
      <c r="BZ14" s="660"/>
      <c r="CA14" s="660"/>
      <c r="CB14" s="695"/>
      <c r="CD14" s="618" t="s">
        <v>247</v>
      </c>
      <c r="CE14" s="619"/>
      <c r="CF14" s="619"/>
      <c r="CG14" s="619"/>
      <c r="CH14" s="619"/>
      <c r="CI14" s="619"/>
      <c r="CJ14" s="619"/>
      <c r="CK14" s="619"/>
      <c r="CL14" s="619"/>
      <c r="CM14" s="619"/>
      <c r="CN14" s="619"/>
      <c r="CO14" s="619"/>
      <c r="CP14" s="619"/>
      <c r="CQ14" s="620"/>
      <c r="CR14" s="621">
        <v>515753</v>
      </c>
      <c r="CS14" s="622"/>
      <c r="CT14" s="622"/>
      <c r="CU14" s="622"/>
      <c r="CV14" s="622"/>
      <c r="CW14" s="622"/>
      <c r="CX14" s="622"/>
      <c r="CY14" s="623"/>
      <c r="CZ14" s="659">
        <v>4.9000000000000004</v>
      </c>
      <c r="DA14" s="659"/>
      <c r="DB14" s="659"/>
      <c r="DC14" s="659"/>
      <c r="DD14" s="627">
        <v>6039</v>
      </c>
      <c r="DE14" s="622"/>
      <c r="DF14" s="622"/>
      <c r="DG14" s="622"/>
      <c r="DH14" s="622"/>
      <c r="DI14" s="622"/>
      <c r="DJ14" s="622"/>
      <c r="DK14" s="622"/>
      <c r="DL14" s="622"/>
      <c r="DM14" s="622"/>
      <c r="DN14" s="622"/>
      <c r="DO14" s="622"/>
      <c r="DP14" s="623"/>
      <c r="DQ14" s="627">
        <v>514887</v>
      </c>
      <c r="DR14" s="622"/>
      <c r="DS14" s="622"/>
      <c r="DT14" s="622"/>
      <c r="DU14" s="622"/>
      <c r="DV14" s="622"/>
      <c r="DW14" s="622"/>
      <c r="DX14" s="622"/>
      <c r="DY14" s="622"/>
      <c r="DZ14" s="622"/>
      <c r="EA14" s="622"/>
      <c r="EB14" s="622"/>
      <c r="EC14" s="658"/>
    </row>
    <row r="15" spans="2:143" ht="11.25" customHeight="1" x14ac:dyDescent="0.15">
      <c r="B15" s="618" t="s">
        <v>248</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249</v>
      </c>
      <c r="AQ15" s="619"/>
      <c r="AR15" s="619"/>
      <c r="AS15" s="619"/>
      <c r="AT15" s="619"/>
      <c r="AU15" s="619"/>
      <c r="AV15" s="619"/>
      <c r="AW15" s="619"/>
      <c r="AX15" s="619"/>
      <c r="AY15" s="619"/>
      <c r="AZ15" s="619"/>
      <c r="BA15" s="619"/>
      <c r="BB15" s="619"/>
      <c r="BC15" s="619"/>
      <c r="BD15" s="619"/>
      <c r="BE15" s="619"/>
      <c r="BF15" s="620"/>
      <c r="BG15" s="621">
        <v>205039</v>
      </c>
      <c r="BH15" s="622"/>
      <c r="BI15" s="622"/>
      <c r="BJ15" s="622"/>
      <c r="BK15" s="622"/>
      <c r="BL15" s="622"/>
      <c r="BM15" s="622"/>
      <c r="BN15" s="623"/>
      <c r="BO15" s="659">
        <v>4.7</v>
      </c>
      <c r="BP15" s="659"/>
      <c r="BQ15" s="659"/>
      <c r="BR15" s="659"/>
      <c r="BS15" s="660" t="s">
        <v>122</v>
      </c>
      <c r="BT15" s="660"/>
      <c r="BU15" s="660"/>
      <c r="BV15" s="660"/>
      <c r="BW15" s="660"/>
      <c r="BX15" s="660"/>
      <c r="BY15" s="660"/>
      <c r="BZ15" s="660"/>
      <c r="CA15" s="660"/>
      <c r="CB15" s="695"/>
      <c r="CD15" s="618" t="s">
        <v>250</v>
      </c>
      <c r="CE15" s="619"/>
      <c r="CF15" s="619"/>
      <c r="CG15" s="619"/>
      <c r="CH15" s="619"/>
      <c r="CI15" s="619"/>
      <c r="CJ15" s="619"/>
      <c r="CK15" s="619"/>
      <c r="CL15" s="619"/>
      <c r="CM15" s="619"/>
      <c r="CN15" s="619"/>
      <c r="CO15" s="619"/>
      <c r="CP15" s="619"/>
      <c r="CQ15" s="620"/>
      <c r="CR15" s="621">
        <v>1053705</v>
      </c>
      <c r="CS15" s="622"/>
      <c r="CT15" s="622"/>
      <c r="CU15" s="622"/>
      <c r="CV15" s="622"/>
      <c r="CW15" s="622"/>
      <c r="CX15" s="622"/>
      <c r="CY15" s="623"/>
      <c r="CZ15" s="659">
        <v>10</v>
      </c>
      <c r="DA15" s="659"/>
      <c r="DB15" s="659"/>
      <c r="DC15" s="659"/>
      <c r="DD15" s="627">
        <v>27249</v>
      </c>
      <c r="DE15" s="622"/>
      <c r="DF15" s="622"/>
      <c r="DG15" s="622"/>
      <c r="DH15" s="622"/>
      <c r="DI15" s="622"/>
      <c r="DJ15" s="622"/>
      <c r="DK15" s="622"/>
      <c r="DL15" s="622"/>
      <c r="DM15" s="622"/>
      <c r="DN15" s="622"/>
      <c r="DO15" s="622"/>
      <c r="DP15" s="623"/>
      <c r="DQ15" s="627">
        <v>985938</v>
      </c>
      <c r="DR15" s="622"/>
      <c r="DS15" s="622"/>
      <c r="DT15" s="622"/>
      <c r="DU15" s="622"/>
      <c r="DV15" s="622"/>
      <c r="DW15" s="622"/>
      <c r="DX15" s="622"/>
      <c r="DY15" s="622"/>
      <c r="DZ15" s="622"/>
      <c r="EA15" s="622"/>
      <c r="EB15" s="622"/>
      <c r="EC15" s="658"/>
    </row>
    <row r="16" spans="2:143" ht="11.25" customHeight="1" x14ac:dyDescent="0.15">
      <c r="B16" s="618" t="s">
        <v>251</v>
      </c>
      <c r="C16" s="619"/>
      <c r="D16" s="619"/>
      <c r="E16" s="619"/>
      <c r="F16" s="619"/>
      <c r="G16" s="619"/>
      <c r="H16" s="619"/>
      <c r="I16" s="619"/>
      <c r="J16" s="619"/>
      <c r="K16" s="619"/>
      <c r="L16" s="619"/>
      <c r="M16" s="619"/>
      <c r="N16" s="619"/>
      <c r="O16" s="619"/>
      <c r="P16" s="619"/>
      <c r="Q16" s="620"/>
      <c r="R16" s="621">
        <v>18183</v>
      </c>
      <c r="S16" s="622"/>
      <c r="T16" s="622"/>
      <c r="U16" s="622"/>
      <c r="V16" s="622"/>
      <c r="W16" s="622"/>
      <c r="X16" s="622"/>
      <c r="Y16" s="623"/>
      <c r="Z16" s="659">
        <v>0.2</v>
      </c>
      <c r="AA16" s="659"/>
      <c r="AB16" s="659"/>
      <c r="AC16" s="659"/>
      <c r="AD16" s="660">
        <v>18183</v>
      </c>
      <c r="AE16" s="660"/>
      <c r="AF16" s="660"/>
      <c r="AG16" s="660"/>
      <c r="AH16" s="660"/>
      <c r="AI16" s="660"/>
      <c r="AJ16" s="660"/>
      <c r="AK16" s="660"/>
      <c r="AL16" s="624">
        <v>0.3</v>
      </c>
      <c r="AM16" s="625"/>
      <c r="AN16" s="625"/>
      <c r="AO16" s="661"/>
      <c r="AP16" s="618" t="s">
        <v>252</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5"/>
      <c r="CD16" s="618" t="s">
        <v>253</v>
      </c>
      <c r="CE16" s="619"/>
      <c r="CF16" s="619"/>
      <c r="CG16" s="619"/>
      <c r="CH16" s="619"/>
      <c r="CI16" s="619"/>
      <c r="CJ16" s="619"/>
      <c r="CK16" s="619"/>
      <c r="CL16" s="619"/>
      <c r="CM16" s="619"/>
      <c r="CN16" s="619"/>
      <c r="CO16" s="619"/>
      <c r="CP16" s="619"/>
      <c r="CQ16" s="620"/>
      <c r="CR16" s="621" t="s">
        <v>122</v>
      </c>
      <c r="CS16" s="622"/>
      <c r="CT16" s="622"/>
      <c r="CU16" s="622"/>
      <c r="CV16" s="622"/>
      <c r="CW16" s="622"/>
      <c r="CX16" s="622"/>
      <c r="CY16" s="623"/>
      <c r="CZ16" s="659" t="s">
        <v>122</v>
      </c>
      <c r="DA16" s="659"/>
      <c r="DB16" s="659"/>
      <c r="DC16" s="659"/>
      <c r="DD16" s="627" t="s">
        <v>122</v>
      </c>
      <c r="DE16" s="622"/>
      <c r="DF16" s="622"/>
      <c r="DG16" s="622"/>
      <c r="DH16" s="622"/>
      <c r="DI16" s="622"/>
      <c r="DJ16" s="622"/>
      <c r="DK16" s="622"/>
      <c r="DL16" s="622"/>
      <c r="DM16" s="622"/>
      <c r="DN16" s="622"/>
      <c r="DO16" s="622"/>
      <c r="DP16" s="623"/>
      <c r="DQ16" s="627" t="s">
        <v>122</v>
      </c>
      <c r="DR16" s="622"/>
      <c r="DS16" s="622"/>
      <c r="DT16" s="622"/>
      <c r="DU16" s="622"/>
      <c r="DV16" s="622"/>
      <c r="DW16" s="622"/>
      <c r="DX16" s="622"/>
      <c r="DY16" s="622"/>
      <c r="DZ16" s="622"/>
      <c r="EA16" s="622"/>
      <c r="EB16" s="622"/>
      <c r="EC16" s="658"/>
    </row>
    <row r="17" spans="2:133" ht="11.25" customHeight="1" x14ac:dyDescent="0.15">
      <c r="B17" s="618" t="s">
        <v>254</v>
      </c>
      <c r="C17" s="619"/>
      <c r="D17" s="619"/>
      <c r="E17" s="619"/>
      <c r="F17" s="619"/>
      <c r="G17" s="619"/>
      <c r="H17" s="619"/>
      <c r="I17" s="619"/>
      <c r="J17" s="619"/>
      <c r="K17" s="619"/>
      <c r="L17" s="619"/>
      <c r="M17" s="619"/>
      <c r="N17" s="619"/>
      <c r="O17" s="619"/>
      <c r="P17" s="619"/>
      <c r="Q17" s="620"/>
      <c r="R17" s="621">
        <v>49907</v>
      </c>
      <c r="S17" s="622"/>
      <c r="T17" s="622"/>
      <c r="U17" s="622"/>
      <c r="V17" s="622"/>
      <c r="W17" s="622"/>
      <c r="X17" s="622"/>
      <c r="Y17" s="623"/>
      <c r="Z17" s="659">
        <v>0.5</v>
      </c>
      <c r="AA17" s="659"/>
      <c r="AB17" s="659"/>
      <c r="AC17" s="659"/>
      <c r="AD17" s="660">
        <v>49907</v>
      </c>
      <c r="AE17" s="660"/>
      <c r="AF17" s="660"/>
      <c r="AG17" s="660"/>
      <c r="AH17" s="660"/>
      <c r="AI17" s="660"/>
      <c r="AJ17" s="660"/>
      <c r="AK17" s="660"/>
      <c r="AL17" s="624">
        <v>0.7</v>
      </c>
      <c r="AM17" s="625"/>
      <c r="AN17" s="625"/>
      <c r="AO17" s="661"/>
      <c r="AP17" s="618" t="s">
        <v>255</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5"/>
      <c r="CD17" s="618" t="s">
        <v>256</v>
      </c>
      <c r="CE17" s="619"/>
      <c r="CF17" s="619"/>
      <c r="CG17" s="619"/>
      <c r="CH17" s="619"/>
      <c r="CI17" s="619"/>
      <c r="CJ17" s="619"/>
      <c r="CK17" s="619"/>
      <c r="CL17" s="619"/>
      <c r="CM17" s="619"/>
      <c r="CN17" s="619"/>
      <c r="CO17" s="619"/>
      <c r="CP17" s="619"/>
      <c r="CQ17" s="620"/>
      <c r="CR17" s="621">
        <v>701257</v>
      </c>
      <c r="CS17" s="622"/>
      <c r="CT17" s="622"/>
      <c r="CU17" s="622"/>
      <c r="CV17" s="622"/>
      <c r="CW17" s="622"/>
      <c r="CX17" s="622"/>
      <c r="CY17" s="623"/>
      <c r="CZ17" s="659">
        <v>6.7</v>
      </c>
      <c r="DA17" s="659"/>
      <c r="DB17" s="659"/>
      <c r="DC17" s="659"/>
      <c r="DD17" s="627" t="s">
        <v>122</v>
      </c>
      <c r="DE17" s="622"/>
      <c r="DF17" s="622"/>
      <c r="DG17" s="622"/>
      <c r="DH17" s="622"/>
      <c r="DI17" s="622"/>
      <c r="DJ17" s="622"/>
      <c r="DK17" s="622"/>
      <c r="DL17" s="622"/>
      <c r="DM17" s="622"/>
      <c r="DN17" s="622"/>
      <c r="DO17" s="622"/>
      <c r="DP17" s="623"/>
      <c r="DQ17" s="627">
        <v>694440</v>
      </c>
      <c r="DR17" s="622"/>
      <c r="DS17" s="622"/>
      <c r="DT17" s="622"/>
      <c r="DU17" s="622"/>
      <c r="DV17" s="622"/>
      <c r="DW17" s="622"/>
      <c r="DX17" s="622"/>
      <c r="DY17" s="622"/>
      <c r="DZ17" s="622"/>
      <c r="EA17" s="622"/>
      <c r="EB17" s="622"/>
      <c r="EC17" s="658"/>
    </row>
    <row r="18" spans="2:133" ht="11.25" customHeight="1" x14ac:dyDescent="0.15">
      <c r="B18" s="618" t="s">
        <v>257</v>
      </c>
      <c r="C18" s="619"/>
      <c r="D18" s="619"/>
      <c r="E18" s="619"/>
      <c r="F18" s="619"/>
      <c r="G18" s="619"/>
      <c r="H18" s="619"/>
      <c r="I18" s="619"/>
      <c r="J18" s="619"/>
      <c r="K18" s="619"/>
      <c r="L18" s="619"/>
      <c r="M18" s="619"/>
      <c r="N18" s="619"/>
      <c r="O18" s="619"/>
      <c r="P18" s="619"/>
      <c r="Q18" s="620"/>
      <c r="R18" s="621">
        <v>29739</v>
      </c>
      <c r="S18" s="622"/>
      <c r="T18" s="622"/>
      <c r="U18" s="622"/>
      <c r="V18" s="622"/>
      <c r="W18" s="622"/>
      <c r="X18" s="622"/>
      <c r="Y18" s="623"/>
      <c r="Z18" s="659">
        <v>0.3</v>
      </c>
      <c r="AA18" s="659"/>
      <c r="AB18" s="659"/>
      <c r="AC18" s="659"/>
      <c r="AD18" s="660">
        <v>29739</v>
      </c>
      <c r="AE18" s="660"/>
      <c r="AF18" s="660"/>
      <c r="AG18" s="660"/>
      <c r="AH18" s="660"/>
      <c r="AI18" s="660"/>
      <c r="AJ18" s="660"/>
      <c r="AK18" s="660"/>
      <c r="AL18" s="624">
        <v>0.4</v>
      </c>
      <c r="AM18" s="625"/>
      <c r="AN18" s="625"/>
      <c r="AO18" s="661"/>
      <c r="AP18" s="618" t="s">
        <v>258</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5"/>
      <c r="CD18" s="618" t="s">
        <v>259</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260</v>
      </c>
      <c r="C19" s="619"/>
      <c r="D19" s="619"/>
      <c r="E19" s="619"/>
      <c r="F19" s="619"/>
      <c r="G19" s="619"/>
      <c r="H19" s="619"/>
      <c r="I19" s="619"/>
      <c r="J19" s="619"/>
      <c r="K19" s="619"/>
      <c r="L19" s="619"/>
      <c r="M19" s="619"/>
      <c r="N19" s="619"/>
      <c r="O19" s="619"/>
      <c r="P19" s="619"/>
      <c r="Q19" s="620"/>
      <c r="R19" s="621">
        <v>29052</v>
      </c>
      <c r="S19" s="622"/>
      <c r="T19" s="622"/>
      <c r="U19" s="622"/>
      <c r="V19" s="622"/>
      <c r="W19" s="622"/>
      <c r="X19" s="622"/>
      <c r="Y19" s="623"/>
      <c r="Z19" s="659">
        <v>0.3</v>
      </c>
      <c r="AA19" s="659"/>
      <c r="AB19" s="659"/>
      <c r="AC19" s="659"/>
      <c r="AD19" s="660">
        <v>29052</v>
      </c>
      <c r="AE19" s="660"/>
      <c r="AF19" s="660"/>
      <c r="AG19" s="660"/>
      <c r="AH19" s="660"/>
      <c r="AI19" s="660"/>
      <c r="AJ19" s="660"/>
      <c r="AK19" s="660"/>
      <c r="AL19" s="624">
        <v>0.4</v>
      </c>
      <c r="AM19" s="625"/>
      <c r="AN19" s="625"/>
      <c r="AO19" s="661"/>
      <c r="AP19" s="618" t="s">
        <v>261</v>
      </c>
      <c r="AQ19" s="619"/>
      <c r="AR19" s="619"/>
      <c r="AS19" s="619"/>
      <c r="AT19" s="619"/>
      <c r="AU19" s="619"/>
      <c r="AV19" s="619"/>
      <c r="AW19" s="619"/>
      <c r="AX19" s="619"/>
      <c r="AY19" s="619"/>
      <c r="AZ19" s="619"/>
      <c r="BA19" s="619"/>
      <c r="BB19" s="619"/>
      <c r="BC19" s="619"/>
      <c r="BD19" s="619"/>
      <c r="BE19" s="619"/>
      <c r="BF19" s="620"/>
      <c r="BG19" s="621">
        <v>11570</v>
      </c>
      <c r="BH19" s="622"/>
      <c r="BI19" s="622"/>
      <c r="BJ19" s="622"/>
      <c r="BK19" s="622"/>
      <c r="BL19" s="622"/>
      <c r="BM19" s="622"/>
      <c r="BN19" s="623"/>
      <c r="BO19" s="659">
        <v>0.3</v>
      </c>
      <c r="BP19" s="659"/>
      <c r="BQ19" s="659"/>
      <c r="BR19" s="659"/>
      <c r="BS19" s="660" t="s">
        <v>122</v>
      </c>
      <c r="BT19" s="660"/>
      <c r="BU19" s="660"/>
      <c r="BV19" s="660"/>
      <c r="BW19" s="660"/>
      <c r="BX19" s="660"/>
      <c r="BY19" s="660"/>
      <c r="BZ19" s="660"/>
      <c r="CA19" s="660"/>
      <c r="CB19" s="695"/>
      <c r="CD19" s="618" t="s">
        <v>262</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96" t="s">
        <v>263</v>
      </c>
      <c r="C20" s="697"/>
      <c r="D20" s="697"/>
      <c r="E20" s="697"/>
      <c r="F20" s="697"/>
      <c r="G20" s="697"/>
      <c r="H20" s="697"/>
      <c r="I20" s="697"/>
      <c r="J20" s="697"/>
      <c r="K20" s="697"/>
      <c r="L20" s="697"/>
      <c r="M20" s="697"/>
      <c r="N20" s="697"/>
      <c r="O20" s="697"/>
      <c r="P20" s="697"/>
      <c r="Q20" s="698"/>
      <c r="R20" s="621">
        <v>687</v>
      </c>
      <c r="S20" s="622"/>
      <c r="T20" s="622"/>
      <c r="U20" s="622"/>
      <c r="V20" s="622"/>
      <c r="W20" s="622"/>
      <c r="X20" s="622"/>
      <c r="Y20" s="623"/>
      <c r="Z20" s="659">
        <v>0</v>
      </c>
      <c r="AA20" s="659"/>
      <c r="AB20" s="659"/>
      <c r="AC20" s="659"/>
      <c r="AD20" s="660">
        <v>687</v>
      </c>
      <c r="AE20" s="660"/>
      <c r="AF20" s="660"/>
      <c r="AG20" s="660"/>
      <c r="AH20" s="660"/>
      <c r="AI20" s="660"/>
      <c r="AJ20" s="660"/>
      <c r="AK20" s="660"/>
      <c r="AL20" s="624">
        <v>0</v>
      </c>
      <c r="AM20" s="625"/>
      <c r="AN20" s="625"/>
      <c r="AO20" s="661"/>
      <c r="AP20" s="618" t="s">
        <v>264</v>
      </c>
      <c r="AQ20" s="619"/>
      <c r="AR20" s="619"/>
      <c r="AS20" s="619"/>
      <c r="AT20" s="619"/>
      <c r="AU20" s="619"/>
      <c r="AV20" s="619"/>
      <c r="AW20" s="619"/>
      <c r="AX20" s="619"/>
      <c r="AY20" s="619"/>
      <c r="AZ20" s="619"/>
      <c r="BA20" s="619"/>
      <c r="BB20" s="619"/>
      <c r="BC20" s="619"/>
      <c r="BD20" s="619"/>
      <c r="BE20" s="619"/>
      <c r="BF20" s="620"/>
      <c r="BG20" s="621">
        <v>11570</v>
      </c>
      <c r="BH20" s="622"/>
      <c r="BI20" s="622"/>
      <c r="BJ20" s="622"/>
      <c r="BK20" s="622"/>
      <c r="BL20" s="622"/>
      <c r="BM20" s="622"/>
      <c r="BN20" s="623"/>
      <c r="BO20" s="659">
        <v>0.3</v>
      </c>
      <c r="BP20" s="659"/>
      <c r="BQ20" s="659"/>
      <c r="BR20" s="659"/>
      <c r="BS20" s="660" t="s">
        <v>122</v>
      </c>
      <c r="BT20" s="660"/>
      <c r="BU20" s="660"/>
      <c r="BV20" s="660"/>
      <c r="BW20" s="660"/>
      <c r="BX20" s="660"/>
      <c r="BY20" s="660"/>
      <c r="BZ20" s="660"/>
      <c r="CA20" s="660"/>
      <c r="CB20" s="695"/>
      <c r="CD20" s="618" t="s">
        <v>265</v>
      </c>
      <c r="CE20" s="619"/>
      <c r="CF20" s="619"/>
      <c r="CG20" s="619"/>
      <c r="CH20" s="619"/>
      <c r="CI20" s="619"/>
      <c r="CJ20" s="619"/>
      <c r="CK20" s="619"/>
      <c r="CL20" s="619"/>
      <c r="CM20" s="619"/>
      <c r="CN20" s="619"/>
      <c r="CO20" s="619"/>
      <c r="CP20" s="619"/>
      <c r="CQ20" s="620"/>
      <c r="CR20" s="621">
        <v>10517655</v>
      </c>
      <c r="CS20" s="622"/>
      <c r="CT20" s="622"/>
      <c r="CU20" s="622"/>
      <c r="CV20" s="622"/>
      <c r="CW20" s="622"/>
      <c r="CX20" s="622"/>
      <c r="CY20" s="623"/>
      <c r="CZ20" s="659">
        <v>100</v>
      </c>
      <c r="DA20" s="659"/>
      <c r="DB20" s="659"/>
      <c r="DC20" s="659"/>
      <c r="DD20" s="627">
        <v>642988</v>
      </c>
      <c r="DE20" s="622"/>
      <c r="DF20" s="622"/>
      <c r="DG20" s="622"/>
      <c r="DH20" s="622"/>
      <c r="DI20" s="622"/>
      <c r="DJ20" s="622"/>
      <c r="DK20" s="622"/>
      <c r="DL20" s="622"/>
      <c r="DM20" s="622"/>
      <c r="DN20" s="622"/>
      <c r="DO20" s="622"/>
      <c r="DP20" s="623"/>
      <c r="DQ20" s="627">
        <v>7642250</v>
      </c>
      <c r="DR20" s="622"/>
      <c r="DS20" s="622"/>
      <c r="DT20" s="622"/>
      <c r="DU20" s="622"/>
      <c r="DV20" s="622"/>
      <c r="DW20" s="622"/>
      <c r="DX20" s="622"/>
      <c r="DY20" s="622"/>
      <c r="DZ20" s="622"/>
      <c r="EA20" s="622"/>
      <c r="EB20" s="622"/>
      <c r="EC20" s="658"/>
    </row>
    <row r="21" spans="2:133" ht="11.25" customHeight="1" x14ac:dyDescent="0.15">
      <c r="B21" s="618" t="s">
        <v>266</v>
      </c>
      <c r="C21" s="619"/>
      <c r="D21" s="619"/>
      <c r="E21" s="619"/>
      <c r="F21" s="619"/>
      <c r="G21" s="619"/>
      <c r="H21" s="619"/>
      <c r="I21" s="619"/>
      <c r="J21" s="619"/>
      <c r="K21" s="619"/>
      <c r="L21" s="619"/>
      <c r="M21" s="619"/>
      <c r="N21" s="619"/>
      <c r="O21" s="619"/>
      <c r="P21" s="619"/>
      <c r="Q21" s="620"/>
      <c r="R21" s="621">
        <v>1794566</v>
      </c>
      <c r="S21" s="622"/>
      <c r="T21" s="622"/>
      <c r="U21" s="622"/>
      <c r="V21" s="622"/>
      <c r="W21" s="622"/>
      <c r="X21" s="622"/>
      <c r="Y21" s="623"/>
      <c r="Z21" s="659">
        <v>16.399999999999999</v>
      </c>
      <c r="AA21" s="659"/>
      <c r="AB21" s="659"/>
      <c r="AC21" s="659"/>
      <c r="AD21" s="660">
        <v>1657753</v>
      </c>
      <c r="AE21" s="660"/>
      <c r="AF21" s="660"/>
      <c r="AG21" s="660"/>
      <c r="AH21" s="660"/>
      <c r="AI21" s="660"/>
      <c r="AJ21" s="660"/>
      <c r="AK21" s="660"/>
      <c r="AL21" s="624">
        <v>23.4</v>
      </c>
      <c r="AM21" s="625"/>
      <c r="AN21" s="625"/>
      <c r="AO21" s="661"/>
      <c r="AP21" s="618" t="s">
        <v>267</v>
      </c>
      <c r="AQ21" s="699"/>
      <c r="AR21" s="699"/>
      <c r="AS21" s="699"/>
      <c r="AT21" s="699"/>
      <c r="AU21" s="699"/>
      <c r="AV21" s="699"/>
      <c r="AW21" s="699"/>
      <c r="AX21" s="699"/>
      <c r="AY21" s="699"/>
      <c r="AZ21" s="699"/>
      <c r="BA21" s="699"/>
      <c r="BB21" s="699"/>
      <c r="BC21" s="699"/>
      <c r="BD21" s="699"/>
      <c r="BE21" s="699"/>
      <c r="BF21" s="700"/>
      <c r="BG21" s="621">
        <v>11101</v>
      </c>
      <c r="BH21" s="622"/>
      <c r="BI21" s="622"/>
      <c r="BJ21" s="622"/>
      <c r="BK21" s="622"/>
      <c r="BL21" s="622"/>
      <c r="BM21" s="622"/>
      <c r="BN21" s="623"/>
      <c r="BO21" s="659">
        <v>0.3</v>
      </c>
      <c r="BP21" s="659"/>
      <c r="BQ21" s="659"/>
      <c r="BR21" s="659"/>
      <c r="BS21" s="660" t="s">
        <v>122</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268</v>
      </c>
      <c r="C22" s="619"/>
      <c r="D22" s="619"/>
      <c r="E22" s="619"/>
      <c r="F22" s="619"/>
      <c r="G22" s="619"/>
      <c r="H22" s="619"/>
      <c r="I22" s="619"/>
      <c r="J22" s="619"/>
      <c r="K22" s="619"/>
      <c r="L22" s="619"/>
      <c r="M22" s="619"/>
      <c r="N22" s="619"/>
      <c r="O22" s="619"/>
      <c r="P22" s="619"/>
      <c r="Q22" s="620"/>
      <c r="R22" s="621">
        <v>1657753</v>
      </c>
      <c r="S22" s="622"/>
      <c r="T22" s="622"/>
      <c r="U22" s="622"/>
      <c r="V22" s="622"/>
      <c r="W22" s="622"/>
      <c r="X22" s="622"/>
      <c r="Y22" s="623"/>
      <c r="Z22" s="659">
        <v>15.2</v>
      </c>
      <c r="AA22" s="659"/>
      <c r="AB22" s="659"/>
      <c r="AC22" s="659"/>
      <c r="AD22" s="660">
        <v>1657753</v>
      </c>
      <c r="AE22" s="660"/>
      <c r="AF22" s="660"/>
      <c r="AG22" s="660"/>
      <c r="AH22" s="660"/>
      <c r="AI22" s="660"/>
      <c r="AJ22" s="660"/>
      <c r="AK22" s="660"/>
      <c r="AL22" s="624">
        <v>23.4</v>
      </c>
      <c r="AM22" s="625"/>
      <c r="AN22" s="625"/>
      <c r="AO22" s="661"/>
      <c r="AP22" s="618" t="s">
        <v>269</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5"/>
      <c r="CD22" s="679" t="s">
        <v>270</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15">
      <c r="B23" s="618" t="s">
        <v>271</v>
      </c>
      <c r="C23" s="619"/>
      <c r="D23" s="619"/>
      <c r="E23" s="619"/>
      <c r="F23" s="619"/>
      <c r="G23" s="619"/>
      <c r="H23" s="619"/>
      <c r="I23" s="619"/>
      <c r="J23" s="619"/>
      <c r="K23" s="619"/>
      <c r="L23" s="619"/>
      <c r="M23" s="619"/>
      <c r="N23" s="619"/>
      <c r="O23" s="619"/>
      <c r="P23" s="619"/>
      <c r="Q23" s="620"/>
      <c r="R23" s="621">
        <v>136530</v>
      </c>
      <c r="S23" s="622"/>
      <c r="T23" s="622"/>
      <c r="U23" s="622"/>
      <c r="V23" s="622"/>
      <c r="W23" s="622"/>
      <c r="X23" s="622"/>
      <c r="Y23" s="623"/>
      <c r="Z23" s="659">
        <v>1.2</v>
      </c>
      <c r="AA23" s="659"/>
      <c r="AB23" s="659"/>
      <c r="AC23" s="659"/>
      <c r="AD23" s="660" t="s">
        <v>122</v>
      </c>
      <c r="AE23" s="660"/>
      <c r="AF23" s="660"/>
      <c r="AG23" s="660"/>
      <c r="AH23" s="660"/>
      <c r="AI23" s="660"/>
      <c r="AJ23" s="660"/>
      <c r="AK23" s="660"/>
      <c r="AL23" s="624" t="s">
        <v>122</v>
      </c>
      <c r="AM23" s="625"/>
      <c r="AN23" s="625"/>
      <c r="AO23" s="661"/>
      <c r="AP23" s="618" t="s">
        <v>272</v>
      </c>
      <c r="AQ23" s="699"/>
      <c r="AR23" s="699"/>
      <c r="AS23" s="699"/>
      <c r="AT23" s="699"/>
      <c r="AU23" s="699"/>
      <c r="AV23" s="699"/>
      <c r="AW23" s="699"/>
      <c r="AX23" s="699"/>
      <c r="AY23" s="699"/>
      <c r="AZ23" s="699"/>
      <c r="BA23" s="699"/>
      <c r="BB23" s="699"/>
      <c r="BC23" s="699"/>
      <c r="BD23" s="699"/>
      <c r="BE23" s="699"/>
      <c r="BF23" s="700"/>
      <c r="BG23" s="621">
        <v>469</v>
      </c>
      <c r="BH23" s="622"/>
      <c r="BI23" s="622"/>
      <c r="BJ23" s="622"/>
      <c r="BK23" s="622"/>
      <c r="BL23" s="622"/>
      <c r="BM23" s="622"/>
      <c r="BN23" s="623"/>
      <c r="BO23" s="659">
        <v>0</v>
      </c>
      <c r="BP23" s="659"/>
      <c r="BQ23" s="659"/>
      <c r="BR23" s="659"/>
      <c r="BS23" s="660" t="s">
        <v>122</v>
      </c>
      <c r="BT23" s="660"/>
      <c r="BU23" s="660"/>
      <c r="BV23" s="660"/>
      <c r="BW23" s="660"/>
      <c r="BX23" s="660"/>
      <c r="BY23" s="660"/>
      <c r="BZ23" s="660"/>
      <c r="CA23" s="660"/>
      <c r="CB23" s="695"/>
      <c r="CD23" s="679" t="s">
        <v>212</v>
      </c>
      <c r="CE23" s="680"/>
      <c r="CF23" s="680"/>
      <c r="CG23" s="680"/>
      <c r="CH23" s="680"/>
      <c r="CI23" s="680"/>
      <c r="CJ23" s="680"/>
      <c r="CK23" s="680"/>
      <c r="CL23" s="680"/>
      <c r="CM23" s="680"/>
      <c r="CN23" s="680"/>
      <c r="CO23" s="680"/>
      <c r="CP23" s="680"/>
      <c r="CQ23" s="681"/>
      <c r="CR23" s="679" t="s">
        <v>273</v>
      </c>
      <c r="CS23" s="680"/>
      <c r="CT23" s="680"/>
      <c r="CU23" s="680"/>
      <c r="CV23" s="680"/>
      <c r="CW23" s="680"/>
      <c r="CX23" s="680"/>
      <c r="CY23" s="681"/>
      <c r="CZ23" s="679" t="s">
        <v>274</v>
      </c>
      <c r="DA23" s="680"/>
      <c r="DB23" s="680"/>
      <c r="DC23" s="681"/>
      <c r="DD23" s="679" t="s">
        <v>275</v>
      </c>
      <c r="DE23" s="680"/>
      <c r="DF23" s="680"/>
      <c r="DG23" s="680"/>
      <c r="DH23" s="680"/>
      <c r="DI23" s="680"/>
      <c r="DJ23" s="680"/>
      <c r="DK23" s="681"/>
      <c r="DL23" s="711" t="s">
        <v>276</v>
      </c>
      <c r="DM23" s="712"/>
      <c r="DN23" s="712"/>
      <c r="DO23" s="712"/>
      <c r="DP23" s="712"/>
      <c r="DQ23" s="712"/>
      <c r="DR23" s="712"/>
      <c r="DS23" s="712"/>
      <c r="DT23" s="712"/>
      <c r="DU23" s="712"/>
      <c r="DV23" s="713"/>
      <c r="DW23" s="679" t="s">
        <v>277</v>
      </c>
      <c r="DX23" s="680"/>
      <c r="DY23" s="680"/>
      <c r="DZ23" s="680"/>
      <c r="EA23" s="680"/>
      <c r="EB23" s="680"/>
      <c r="EC23" s="681"/>
    </row>
    <row r="24" spans="2:133" ht="11.25" customHeight="1" x14ac:dyDescent="0.15">
      <c r="B24" s="618" t="s">
        <v>278</v>
      </c>
      <c r="C24" s="619"/>
      <c r="D24" s="619"/>
      <c r="E24" s="619"/>
      <c r="F24" s="619"/>
      <c r="G24" s="619"/>
      <c r="H24" s="619"/>
      <c r="I24" s="619"/>
      <c r="J24" s="619"/>
      <c r="K24" s="619"/>
      <c r="L24" s="619"/>
      <c r="M24" s="619"/>
      <c r="N24" s="619"/>
      <c r="O24" s="619"/>
      <c r="P24" s="619"/>
      <c r="Q24" s="620"/>
      <c r="R24" s="621">
        <v>283</v>
      </c>
      <c r="S24" s="622"/>
      <c r="T24" s="622"/>
      <c r="U24" s="622"/>
      <c r="V24" s="622"/>
      <c r="W24" s="622"/>
      <c r="X24" s="622"/>
      <c r="Y24" s="623"/>
      <c r="Z24" s="659">
        <v>0</v>
      </c>
      <c r="AA24" s="659"/>
      <c r="AB24" s="659"/>
      <c r="AC24" s="659"/>
      <c r="AD24" s="660" t="s">
        <v>122</v>
      </c>
      <c r="AE24" s="660"/>
      <c r="AF24" s="660"/>
      <c r="AG24" s="660"/>
      <c r="AH24" s="660"/>
      <c r="AI24" s="660"/>
      <c r="AJ24" s="660"/>
      <c r="AK24" s="660"/>
      <c r="AL24" s="624" t="s">
        <v>122</v>
      </c>
      <c r="AM24" s="625"/>
      <c r="AN24" s="625"/>
      <c r="AO24" s="661"/>
      <c r="AP24" s="618" t="s">
        <v>279</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5"/>
      <c r="CD24" s="676" t="s">
        <v>280</v>
      </c>
      <c r="CE24" s="677"/>
      <c r="CF24" s="677"/>
      <c r="CG24" s="677"/>
      <c r="CH24" s="677"/>
      <c r="CI24" s="677"/>
      <c r="CJ24" s="677"/>
      <c r="CK24" s="677"/>
      <c r="CL24" s="677"/>
      <c r="CM24" s="677"/>
      <c r="CN24" s="677"/>
      <c r="CO24" s="677"/>
      <c r="CP24" s="677"/>
      <c r="CQ24" s="678"/>
      <c r="CR24" s="673">
        <v>4200198</v>
      </c>
      <c r="CS24" s="674"/>
      <c r="CT24" s="674"/>
      <c r="CU24" s="674"/>
      <c r="CV24" s="674"/>
      <c r="CW24" s="674"/>
      <c r="CX24" s="674"/>
      <c r="CY24" s="702"/>
      <c r="CZ24" s="703">
        <v>39.9</v>
      </c>
      <c r="DA24" s="685"/>
      <c r="DB24" s="685"/>
      <c r="DC24" s="705"/>
      <c r="DD24" s="701">
        <v>2977491</v>
      </c>
      <c r="DE24" s="674"/>
      <c r="DF24" s="674"/>
      <c r="DG24" s="674"/>
      <c r="DH24" s="674"/>
      <c r="DI24" s="674"/>
      <c r="DJ24" s="674"/>
      <c r="DK24" s="702"/>
      <c r="DL24" s="701">
        <v>2824392</v>
      </c>
      <c r="DM24" s="674"/>
      <c r="DN24" s="674"/>
      <c r="DO24" s="674"/>
      <c r="DP24" s="674"/>
      <c r="DQ24" s="674"/>
      <c r="DR24" s="674"/>
      <c r="DS24" s="674"/>
      <c r="DT24" s="674"/>
      <c r="DU24" s="674"/>
      <c r="DV24" s="702"/>
      <c r="DW24" s="703">
        <v>39.5</v>
      </c>
      <c r="DX24" s="685"/>
      <c r="DY24" s="685"/>
      <c r="DZ24" s="685"/>
      <c r="EA24" s="685"/>
      <c r="EB24" s="685"/>
      <c r="EC24" s="704"/>
    </row>
    <row r="25" spans="2:133" ht="11.25" customHeight="1" x14ac:dyDescent="0.15">
      <c r="B25" s="618" t="s">
        <v>281</v>
      </c>
      <c r="C25" s="619"/>
      <c r="D25" s="619"/>
      <c r="E25" s="619"/>
      <c r="F25" s="619"/>
      <c r="G25" s="619"/>
      <c r="H25" s="619"/>
      <c r="I25" s="619"/>
      <c r="J25" s="619"/>
      <c r="K25" s="619"/>
      <c r="L25" s="619"/>
      <c r="M25" s="619"/>
      <c r="N25" s="619"/>
      <c r="O25" s="619"/>
      <c r="P25" s="619"/>
      <c r="Q25" s="620"/>
      <c r="R25" s="621">
        <v>7190862</v>
      </c>
      <c r="S25" s="622"/>
      <c r="T25" s="622"/>
      <c r="U25" s="622"/>
      <c r="V25" s="622"/>
      <c r="W25" s="622"/>
      <c r="X25" s="622"/>
      <c r="Y25" s="623"/>
      <c r="Z25" s="659">
        <v>65.8</v>
      </c>
      <c r="AA25" s="659"/>
      <c r="AB25" s="659"/>
      <c r="AC25" s="659"/>
      <c r="AD25" s="660">
        <v>7053580</v>
      </c>
      <c r="AE25" s="660"/>
      <c r="AF25" s="660"/>
      <c r="AG25" s="660"/>
      <c r="AH25" s="660"/>
      <c r="AI25" s="660"/>
      <c r="AJ25" s="660"/>
      <c r="AK25" s="660"/>
      <c r="AL25" s="624">
        <v>99.7</v>
      </c>
      <c r="AM25" s="625"/>
      <c r="AN25" s="625"/>
      <c r="AO25" s="661"/>
      <c r="AP25" s="618" t="s">
        <v>282</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5"/>
      <c r="CD25" s="618" t="s">
        <v>283</v>
      </c>
      <c r="CE25" s="619"/>
      <c r="CF25" s="619"/>
      <c r="CG25" s="619"/>
      <c r="CH25" s="619"/>
      <c r="CI25" s="619"/>
      <c r="CJ25" s="619"/>
      <c r="CK25" s="619"/>
      <c r="CL25" s="619"/>
      <c r="CM25" s="619"/>
      <c r="CN25" s="619"/>
      <c r="CO25" s="619"/>
      <c r="CP25" s="619"/>
      <c r="CQ25" s="620"/>
      <c r="CR25" s="621">
        <v>1715912</v>
      </c>
      <c r="CS25" s="634"/>
      <c r="CT25" s="634"/>
      <c r="CU25" s="634"/>
      <c r="CV25" s="634"/>
      <c r="CW25" s="634"/>
      <c r="CX25" s="634"/>
      <c r="CY25" s="635"/>
      <c r="CZ25" s="624">
        <v>16.3</v>
      </c>
      <c r="DA25" s="636"/>
      <c r="DB25" s="636"/>
      <c r="DC25" s="637"/>
      <c r="DD25" s="627">
        <v>1604571</v>
      </c>
      <c r="DE25" s="634"/>
      <c r="DF25" s="634"/>
      <c r="DG25" s="634"/>
      <c r="DH25" s="634"/>
      <c r="DI25" s="634"/>
      <c r="DJ25" s="634"/>
      <c r="DK25" s="635"/>
      <c r="DL25" s="627">
        <v>1598408</v>
      </c>
      <c r="DM25" s="634"/>
      <c r="DN25" s="634"/>
      <c r="DO25" s="634"/>
      <c r="DP25" s="634"/>
      <c r="DQ25" s="634"/>
      <c r="DR25" s="634"/>
      <c r="DS25" s="634"/>
      <c r="DT25" s="634"/>
      <c r="DU25" s="634"/>
      <c r="DV25" s="635"/>
      <c r="DW25" s="624">
        <v>22.3</v>
      </c>
      <c r="DX25" s="636"/>
      <c r="DY25" s="636"/>
      <c r="DZ25" s="636"/>
      <c r="EA25" s="636"/>
      <c r="EB25" s="636"/>
      <c r="EC25" s="648"/>
    </row>
    <row r="26" spans="2:133" ht="11.25" customHeight="1" x14ac:dyDescent="0.15">
      <c r="B26" s="618" t="s">
        <v>284</v>
      </c>
      <c r="C26" s="619"/>
      <c r="D26" s="619"/>
      <c r="E26" s="619"/>
      <c r="F26" s="619"/>
      <c r="G26" s="619"/>
      <c r="H26" s="619"/>
      <c r="I26" s="619"/>
      <c r="J26" s="619"/>
      <c r="K26" s="619"/>
      <c r="L26" s="619"/>
      <c r="M26" s="619"/>
      <c r="N26" s="619"/>
      <c r="O26" s="619"/>
      <c r="P26" s="619"/>
      <c r="Q26" s="620"/>
      <c r="R26" s="621">
        <v>3809</v>
      </c>
      <c r="S26" s="622"/>
      <c r="T26" s="622"/>
      <c r="U26" s="622"/>
      <c r="V26" s="622"/>
      <c r="W26" s="622"/>
      <c r="X26" s="622"/>
      <c r="Y26" s="623"/>
      <c r="Z26" s="659">
        <v>0</v>
      </c>
      <c r="AA26" s="659"/>
      <c r="AB26" s="659"/>
      <c r="AC26" s="659"/>
      <c r="AD26" s="660">
        <v>3809</v>
      </c>
      <c r="AE26" s="660"/>
      <c r="AF26" s="660"/>
      <c r="AG26" s="660"/>
      <c r="AH26" s="660"/>
      <c r="AI26" s="660"/>
      <c r="AJ26" s="660"/>
      <c r="AK26" s="660"/>
      <c r="AL26" s="624">
        <v>0.1</v>
      </c>
      <c r="AM26" s="625"/>
      <c r="AN26" s="625"/>
      <c r="AO26" s="661"/>
      <c r="AP26" s="618" t="s">
        <v>285</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5"/>
      <c r="CD26" s="618" t="s">
        <v>286</v>
      </c>
      <c r="CE26" s="619"/>
      <c r="CF26" s="619"/>
      <c r="CG26" s="619"/>
      <c r="CH26" s="619"/>
      <c r="CI26" s="619"/>
      <c r="CJ26" s="619"/>
      <c r="CK26" s="619"/>
      <c r="CL26" s="619"/>
      <c r="CM26" s="619"/>
      <c r="CN26" s="619"/>
      <c r="CO26" s="619"/>
      <c r="CP26" s="619"/>
      <c r="CQ26" s="620"/>
      <c r="CR26" s="621">
        <v>1105169</v>
      </c>
      <c r="CS26" s="622"/>
      <c r="CT26" s="622"/>
      <c r="CU26" s="622"/>
      <c r="CV26" s="622"/>
      <c r="CW26" s="622"/>
      <c r="CX26" s="622"/>
      <c r="CY26" s="623"/>
      <c r="CZ26" s="624">
        <v>10.5</v>
      </c>
      <c r="DA26" s="636"/>
      <c r="DB26" s="636"/>
      <c r="DC26" s="637"/>
      <c r="DD26" s="627">
        <v>1010005</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287</v>
      </c>
      <c r="C27" s="619"/>
      <c r="D27" s="619"/>
      <c r="E27" s="619"/>
      <c r="F27" s="619"/>
      <c r="G27" s="619"/>
      <c r="H27" s="619"/>
      <c r="I27" s="619"/>
      <c r="J27" s="619"/>
      <c r="K27" s="619"/>
      <c r="L27" s="619"/>
      <c r="M27" s="619"/>
      <c r="N27" s="619"/>
      <c r="O27" s="619"/>
      <c r="P27" s="619"/>
      <c r="Q27" s="620"/>
      <c r="R27" s="621">
        <v>34675</v>
      </c>
      <c r="S27" s="622"/>
      <c r="T27" s="622"/>
      <c r="U27" s="622"/>
      <c r="V27" s="622"/>
      <c r="W27" s="622"/>
      <c r="X27" s="622"/>
      <c r="Y27" s="623"/>
      <c r="Z27" s="659">
        <v>0.3</v>
      </c>
      <c r="AA27" s="659"/>
      <c r="AB27" s="659"/>
      <c r="AC27" s="659"/>
      <c r="AD27" s="660" t="s">
        <v>122</v>
      </c>
      <c r="AE27" s="660"/>
      <c r="AF27" s="660"/>
      <c r="AG27" s="660"/>
      <c r="AH27" s="660"/>
      <c r="AI27" s="660"/>
      <c r="AJ27" s="660"/>
      <c r="AK27" s="660"/>
      <c r="AL27" s="624" t="s">
        <v>122</v>
      </c>
      <c r="AM27" s="625"/>
      <c r="AN27" s="625"/>
      <c r="AO27" s="661"/>
      <c r="AP27" s="618" t="s">
        <v>288</v>
      </c>
      <c r="AQ27" s="619"/>
      <c r="AR27" s="619"/>
      <c r="AS27" s="619"/>
      <c r="AT27" s="619"/>
      <c r="AU27" s="619"/>
      <c r="AV27" s="619"/>
      <c r="AW27" s="619"/>
      <c r="AX27" s="619"/>
      <c r="AY27" s="619"/>
      <c r="AZ27" s="619"/>
      <c r="BA27" s="619"/>
      <c r="BB27" s="619"/>
      <c r="BC27" s="619"/>
      <c r="BD27" s="619"/>
      <c r="BE27" s="619"/>
      <c r="BF27" s="620"/>
      <c r="BG27" s="621">
        <v>4362054</v>
      </c>
      <c r="BH27" s="622"/>
      <c r="BI27" s="622"/>
      <c r="BJ27" s="622"/>
      <c r="BK27" s="622"/>
      <c r="BL27" s="622"/>
      <c r="BM27" s="622"/>
      <c r="BN27" s="623"/>
      <c r="BO27" s="659">
        <v>100</v>
      </c>
      <c r="BP27" s="659"/>
      <c r="BQ27" s="659"/>
      <c r="BR27" s="659"/>
      <c r="BS27" s="660" t="s">
        <v>122</v>
      </c>
      <c r="BT27" s="660"/>
      <c r="BU27" s="660"/>
      <c r="BV27" s="660"/>
      <c r="BW27" s="660"/>
      <c r="BX27" s="660"/>
      <c r="BY27" s="660"/>
      <c r="BZ27" s="660"/>
      <c r="CA27" s="660"/>
      <c r="CB27" s="695"/>
      <c r="CD27" s="618" t="s">
        <v>289</v>
      </c>
      <c r="CE27" s="619"/>
      <c r="CF27" s="619"/>
      <c r="CG27" s="619"/>
      <c r="CH27" s="619"/>
      <c r="CI27" s="619"/>
      <c r="CJ27" s="619"/>
      <c r="CK27" s="619"/>
      <c r="CL27" s="619"/>
      <c r="CM27" s="619"/>
      <c r="CN27" s="619"/>
      <c r="CO27" s="619"/>
      <c r="CP27" s="619"/>
      <c r="CQ27" s="620"/>
      <c r="CR27" s="621">
        <v>1783029</v>
      </c>
      <c r="CS27" s="634"/>
      <c r="CT27" s="634"/>
      <c r="CU27" s="634"/>
      <c r="CV27" s="634"/>
      <c r="CW27" s="634"/>
      <c r="CX27" s="634"/>
      <c r="CY27" s="635"/>
      <c r="CZ27" s="624">
        <v>17</v>
      </c>
      <c r="DA27" s="636"/>
      <c r="DB27" s="636"/>
      <c r="DC27" s="637"/>
      <c r="DD27" s="627">
        <v>678480</v>
      </c>
      <c r="DE27" s="634"/>
      <c r="DF27" s="634"/>
      <c r="DG27" s="634"/>
      <c r="DH27" s="634"/>
      <c r="DI27" s="634"/>
      <c r="DJ27" s="634"/>
      <c r="DK27" s="635"/>
      <c r="DL27" s="627">
        <v>531544</v>
      </c>
      <c r="DM27" s="634"/>
      <c r="DN27" s="634"/>
      <c r="DO27" s="634"/>
      <c r="DP27" s="634"/>
      <c r="DQ27" s="634"/>
      <c r="DR27" s="634"/>
      <c r="DS27" s="634"/>
      <c r="DT27" s="634"/>
      <c r="DU27" s="634"/>
      <c r="DV27" s="635"/>
      <c r="DW27" s="624">
        <v>7.4</v>
      </c>
      <c r="DX27" s="636"/>
      <c r="DY27" s="636"/>
      <c r="DZ27" s="636"/>
      <c r="EA27" s="636"/>
      <c r="EB27" s="636"/>
      <c r="EC27" s="648"/>
    </row>
    <row r="28" spans="2:133" ht="11.25" customHeight="1" x14ac:dyDescent="0.15">
      <c r="B28" s="618" t="s">
        <v>290</v>
      </c>
      <c r="C28" s="619"/>
      <c r="D28" s="619"/>
      <c r="E28" s="619"/>
      <c r="F28" s="619"/>
      <c r="G28" s="619"/>
      <c r="H28" s="619"/>
      <c r="I28" s="619"/>
      <c r="J28" s="619"/>
      <c r="K28" s="619"/>
      <c r="L28" s="619"/>
      <c r="M28" s="619"/>
      <c r="N28" s="619"/>
      <c r="O28" s="619"/>
      <c r="P28" s="619"/>
      <c r="Q28" s="620"/>
      <c r="R28" s="621">
        <v>55113</v>
      </c>
      <c r="S28" s="622"/>
      <c r="T28" s="622"/>
      <c r="U28" s="622"/>
      <c r="V28" s="622"/>
      <c r="W28" s="622"/>
      <c r="X28" s="622"/>
      <c r="Y28" s="623"/>
      <c r="Z28" s="659">
        <v>0.5</v>
      </c>
      <c r="AA28" s="659"/>
      <c r="AB28" s="659"/>
      <c r="AC28" s="659"/>
      <c r="AD28" s="660">
        <v>9911</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291</v>
      </c>
      <c r="CE28" s="619"/>
      <c r="CF28" s="619"/>
      <c r="CG28" s="619"/>
      <c r="CH28" s="619"/>
      <c r="CI28" s="619"/>
      <c r="CJ28" s="619"/>
      <c r="CK28" s="619"/>
      <c r="CL28" s="619"/>
      <c r="CM28" s="619"/>
      <c r="CN28" s="619"/>
      <c r="CO28" s="619"/>
      <c r="CP28" s="619"/>
      <c r="CQ28" s="620"/>
      <c r="CR28" s="621">
        <v>701257</v>
      </c>
      <c r="CS28" s="622"/>
      <c r="CT28" s="622"/>
      <c r="CU28" s="622"/>
      <c r="CV28" s="622"/>
      <c r="CW28" s="622"/>
      <c r="CX28" s="622"/>
      <c r="CY28" s="623"/>
      <c r="CZ28" s="624">
        <v>6.7</v>
      </c>
      <c r="DA28" s="636"/>
      <c r="DB28" s="636"/>
      <c r="DC28" s="637"/>
      <c r="DD28" s="627">
        <v>694440</v>
      </c>
      <c r="DE28" s="622"/>
      <c r="DF28" s="622"/>
      <c r="DG28" s="622"/>
      <c r="DH28" s="622"/>
      <c r="DI28" s="622"/>
      <c r="DJ28" s="622"/>
      <c r="DK28" s="623"/>
      <c r="DL28" s="627">
        <v>694440</v>
      </c>
      <c r="DM28" s="622"/>
      <c r="DN28" s="622"/>
      <c r="DO28" s="622"/>
      <c r="DP28" s="622"/>
      <c r="DQ28" s="622"/>
      <c r="DR28" s="622"/>
      <c r="DS28" s="622"/>
      <c r="DT28" s="622"/>
      <c r="DU28" s="622"/>
      <c r="DV28" s="623"/>
      <c r="DW28" s="624">
        <v>9.6999999999999993</v>
      </c>
      <c r="DX28" s="636"/>
      <c r="DY28" s="636"/>
      <c r="DZ28" s="636"/>
      <c r="EA28" s="636"/>
      <c r="EB28" s="636"/>
      <c r="EC28" s="648"/>
    </row>
    <row r="29" spans="2:133" ht="11.25" customHeight="1" x14ac:dyDescent="0.15">
      <c r="B29" s="618" t="s">
        <v>292</v>
      </c>
      <c r="C29" s="619"/>
      <c r="D29" s="619"/>
      <c r="E29" s="619"/>
      <c r="F29" s="619"/>
      <c r="G29" s="619"/>
      <c r="H29" s="619"/>
      <c r="I29" s="619"/>
      <c r="J29" s="619"/>
      <c r="K29" s="619"/>
      <c r="L29" s="619"/>
      <c r="M29" s="619"/>
      <c r="N29" s="619"/>
      <c r="O29" s="619"/>
      <c r="P29" s="619"/>
      <c r="Q29" s="620"/>
      <c r="R29" s="621">
        <v>53571</v>
      </c>
      <c r="S29" s="622"/>
      <c r="T29" s="622"/>
      <c r="U29" s="622"/>
      <c r="V29" s="622"/>
      <c r="W29" s="622"/>
      <c r="X29" s="622"/>
      <c r="Y29" s="623"/>
      <c r="Z29" s="659">
        <v>0.5</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293</v>
      </c>
      <c r="CE29" s="641"/>
      <c r="CF29" s="618" t="s">
        <v>66</v>
      </c>
      <c r="CG29" s="619"/>
      <c r="CH29" s="619"/>
      <c r="CI29" s="619"/>
      <c r="CJ29" s="619"/>
      <c r="CK29" s="619"/>
      <c r="CL29" s="619"/>
      <c r="CM29" s="619"/>
      <c r="CN29" s="619"/>
      <c r="CO29" s="619"/>
      <c r="CP29" s="619"/>
      <c r="CQ29" s="620"/>
      <c r="CR29" s="621">
        <v>701257</v>
      </c>
      <c r="CS29" s="634"/>
      <c r="CT29" s="634"/>
      <c r="CU29" s="634"/>
      <c r="CV29" s="634"/>
      <c r="CW29" s="634"/>
      <c r="CX29" s="634"/>
      <c r="CY29" s="635"/>
      <c r="CZ29" s="624">
        <v>6.7</v>
      </c>
      <c r="DA29" s="636"/>
      <c r="DB29" s="636"/>
      <c r="DC29" s="637"/>
      <c r="DD29" s="627">
        <v>694440</v>
      </c>
      <c r="DE29" s="634"/>
      <c r="DF29" s="634"/>
      <c r="DG29" s="634"/>
      <c r="DH29" s="634"/>
      <c r="DI29" s="634"/>
      <c r="DJ29" s="634"/>
      <c r="DK29" s="635"/>
      <c r="DL29" s="627">
        <v>694440</v>
      </c>
      <c r="DM29" s="634"/>
      <c r="DN29" s="634"/>
      <c r="DO29" s="634"/>
      <c r="DP29" s="634"/>
      <c r="DQ29" s="634"/>
      <c r="DR29" s="634"/>
      <c r="DS29" s="634"/>
      <c r="DT29" s="634"/>
      <c r="DU29" s="634"/>
      <c r="DV29" s="635"/>
      <c r="DW29" s="624">
        <v>9.6999999999999993</v>
      </c>
      <c r="DX29" s="636"/>
      <c r="DY29" s="636"/>
      <c r="DZ29" s="636"/>
      <c r="EA29" s="636"/>
      <c r="EB29" s="636"/>
      <c r="EC29" s="648"/>
    </row>
    <row r="30" spans="2:133" ht="11.25" customHeight="1" x14ac:dyDescent="0.15">
      <c r="B30" s="618" t="s">
        <v>294</v>
      </c>
      <c r="C30" s="619"/>
      <c r="D30" s="619"/>
      <c r="E30" s="619"/>
      <c r="F30" s="619"/>
      <c r="G30" s="619"/>
      <c r="H30" s="619"/>
      <c r="I30" s="619"/>
      <c r="J30" s="619"/>
      <c r="K30" s="619"/>
      <c r="L30" s="619"/>
      <c r="M30" s="619"/>
      <c r="N30" s="619"/>
      <c r="O30" s="619"/>
      <c r="P30" s="619"/>
      <c r="Q30" s="620"/>
      <c r="R30" s="621">
        <v>1859033</v>
      </c>
      <c r="S30" s="622"/>
      <c r="T30" s="622"/>
      <c r="U30" s="622"/>
      <c r="V30" s="622"/>
      <c r="W30" s="622"/>
      <c r="X30" s="622"/>
      <c r="Y30" s="623"/>
      <c r="Z30" s="659">
        <v>17</v>
      </c>
      <c r="AA30" s="659"/>
      <c r="AB30" s="659"/>
      <c r="AC30" s="659"/>
      <c r="AD30" s="660" t="s">
        <v>122</v>
      </c>
      <c r="AE30" s="660"/>
      <c r="AF30" s="660"/>
      <c r="AG30" s="660"/>
      <c r="AH30" s="660"/>
      <c r="AI30" s="660"/>
      <c r="AJ30" s="660"/>
      <c r="AK30" s="660"/>
      <c r="AL30" s="624" t="s">
        <v>122</v>
      </c>
      <c r="AM30" s="625"/>
      <c r="AN30" s="625"/>
      <c r="AO30" s="661"/>
      <c r="AP30" s="679" t="s">
        <v>212</v>
      </c>
      <c r="AQ30" s="680"/>
      <c r="AR30" s="680"/>
      <c r="AS30" s="680"/>
      <c r="AT30" s="680"/>
      <c r="AU30" s="680"/>
      <c r="AV30" s="680"/>
      <c r="AW30" s="680"/>
      <c r="AX30" s="680"/>
      <c r="AY30" s="680"/>
      <c r="AZ30" s="680"/>
      <c r="BA30" s="680"/>
      <c r="BB30" s="680"/>
      <c r="BC30" s="680"/>
      <c r="BD30" s="680"/>
      <c r="BE30" s="680"/>
      <c r="BF30" s="681"/>
      <c r="BG30" s="679" t="s">
        <v>295</v>
      </c>
      <c r="BH30" s="693"/>
      <c r="BI30" s="693"/>
      <c r="BJ30" s="693"/>
      <c r="BK30" s="693"/>
      <c r="BL30" s="693"/>
      <c r="BM30" s="693"/>
      <c r="BN30" s="693"/>
      <c r="BO30" s="693"/>
      <c r="BP30" s="693"/>
      <c r="BQ30" s="694"/>
      <c r="BR30" s="679" t="s">
        <v>296</v>
      </c>
      <c r="BS30" s="693"/>
      <c r="BT30" s="693"/>
      <c r="BU30" s="693"/>
      <c r="BV30" s="693"/>
      <c r="BW30" s="693"/>
      <c r="BX30" s="693"/>
      <c r="BY30" s="693"/>
      <c r="BZ30" s="693"/>
      <c r="CA30" s="693"/>
      <c r="CB30" s="694"/>
      <c r="CD30" s="642"/>
      <c r="CE30" s="643"/>
      <c r="CF30" s="618" t="s">
        <v>297</v>
      </c>
      <c r="CG30" s="619"/>
      <c r="CH30" s="619"/>
      <c r="CI30" s="619"/>
      <c r="CJ30" s="619"/>
      <c r="CK30" s="619"/>
      <c r="CL30" s="619"/>
      <c r="CM30" s="619"/>
      <c r="CN30" s="619"/>
      <c r="CO30" s="619"/>
      <c r="CP30" s="619"/>
      <c r="CQ30" s="620"/>
      <c r="CR30" s="621">
        <v>680921</v>
      </c>
      <c r="CS30" s="622"/>
      <c r="CT30" s="622"/>
      <c r="CU30" s="622"/>
      <c r="CV30" s="622"/>
      <c r="CW30" s="622"/>
      <c r="CX30" s="622"/>
      <c r="CY30" s="623"/>
      <c r="CZ30" s="624">
        <v>6.5</v>
      </c>
      <c r="DA30" s="636"/>
      <c r="DB30" s="636"/>
      <c r="DC30" s="637"/>
      <c r="DD30" s="627">
        <v>674104</v>
      </c>
      <c r="DE30" s="622"/>
      <c r="DF30" s="622"/>
      <c r="DG30" s="622"/>
      <c r="DH30" s="622"/>
      <c r="DI30" s="622"/>
      <c r="DJ30" s="622"/>
      <c r="DK30" s="623"/>
      <c r="DL30" s="627">
        <v>674104</v>
      </c>
      <c r="DM30" s="622"/>
      <c r="DN30" s="622"/>
      <c r="DO30" s="622"/>
      <c r="DP30" s="622"/>
      <c r="DQ30" s="622"/>
      <c r="DR30" s="622"/>
      <c r="DS30" s="622"/>
      <c r="DT30" s="622"/>
      <c r="DU30" s="622"/>
      <c r="DV30" s="623"/>
      <c r="DW30" s="624">
        <v>9.4</v>
      </c>
      <c r="DX30" s="636"/>
      <c r="DY30" s="636"/>
      <c r="DZ30" s="636"/>
      <c r="EA30" s="636"/>
      <c r="EB30" s="636"/>
      <c r="EC30" s="648"/>
    </row>
    <row r="31" spans="2:133" ht="11.25" customHeight="1" x14ac:dyDescent="0.15">
      <c r="B31" s="696" t="s">
        <v>298</v>
      </c>
      <c r="C31" s="697"/>
      <c r="D31" s="697"/>
      <c r="E31" s="697"/>
      <c r="F31" s="697"/>
      <c r="G31" s="697"/>
      <c r="H31" s="697"/>
      <c r="I31" s="697"/>
      <c r="J31" s="697"/>
      <c r="K31" s="697"/>
      <c r="L31" s="697"/>
      <c r="M31" s="697"/>
      <c r="N31" s="697"/>
      <c r="O31" s="697"/>
      <c r="P31" s="697"/>
      <c r="Q31" s="698"/>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87" t="s">
        <v>299</v>
      </c>
      <c r="AQ31" s="688"/>
      <c r="AR31" s="688"/>
      <c r="AS31" s="688"/>
      <c r="AT31" s="689" t="s">
        <v>300</v>
      </c>
      <c r="AU31" s="218"/>
      <c r="AV31" s="218"/>
      <c r="AW31" s="218"/>
      <c r="AX31" s="676" t="s">
        <v>178</v>
      </c>
      <c r="AY31" s="677"/>
      <c r="AZ31" s="677"/>
      <c r="BA31" s="677"/>
      <c r="BB31" s="677"/>
      <c r="BC31" s="677"/>
      <c r="BD31" s="677"/>
      <c r="BE31" s="677"/>
      <c r="BF31" s="678"/>
      <c r="BG31" s="683">
        <v>99.4</v>
      </c>
      <c r="BH31" s="684"/>
      <c r="BI31" s="684"/>
      <c r="BJ31" s="684"/>
      <c r="BK31" s="684"/>
      <c r="BL31" s="684"/>
      <c r="BM31" s="685">
        <v>98.2</v>
      </c>
      <c r="BN31" s="684"/>
      <c r="BO31" s="684"/>
      <c r="BP31" s="684"/>
      <c r="BQ31" s="686"/>
      <c r="BR31" s="683">
        <v>99.4</v>
      </c>
      <c r="BS31" s="684"/>
      <c r="BT31" s="684"/>
      <c r="BU31" s="684"/>
      <c r="BV31" s="684"/>
      <c r="BW31" s="684"/>
      <c r="BX31" s="685">
        <v>98.1</v>
      </c>
      <c r="BY31" s="684"/>
      <c r="BZ31" s="684"/>
      <c r="CA31" s="684"/>
      <c r="CB31" s="686"/>
      <c r="CD31" s="642"/>
      <c r="CE31" s="643"/>
      <c r="CF31" s="618" t="s">
        <v>301</v>
      </c>
      <c r="CG31" s="619"/>
      <c r="CH31" s="619"/>
      <c r="CI31" s="619"/>
      <c r="CJ31" s="619"/>
      <c r="CK31" s="619"/>
      <c r="CL31" s="619"/>
      <c r="CM31" s="619"/>
      <c r="CN31" s="619"/>
      <c r="CO31" s="619"/>
      <c r="CP31" s="619"/>
      <c r="CQ31" s="620"/>
      <c r="CR31" s="621">
        <v>20336</v>
      </c>
      <c r="CS31" s="634"/>
      <c r="CT31" s="634"/>
      <c r="CU31" s="634"/>
      <c r="CV31" s="634"/>
      <c r="CW31" s="634"/>
      <c r="CX31" s="634"/>
      <c r="CY31" s="635"/>
      <c r="CZ31" s="624">
        <v>0.2</v>
      </c>
      <c r="DA31" s="636"/>
      <c r="DB31" s="636"/>
      <c r="DC31" s="637"/>
      <c r="DD31" s="627">
        <v>20336</v>
      </c>
      <c r="DE31" s="634"/>
      <c r="DF31" s="634"/>
      <c r="DG31" s="634"/>
      <c r="DH31" s="634"/>
      <c r="DI31" s="634"/>
      <c r="DJ31" s="634"/>
      <c r="DK31" s="635"/>
      <c r="DL31" s="627">
        <v>20336</v>
      </c>
      <c r="DM31" s="634"/>
      <c r="DN31" s="634"/>
      <c r="DO31" s="634"/>
      <c r="DP31" s="634"/>
      <c r="DQ31" s="634"/>
      <c r="DR31" s="634"/>
      <c r="DS31" s="634"/>
      <c r="DT31" s="634"/>
      <c r="DU31" s="634"/>
      <c r="DV31" s="635"/>
      <c r="DW31" s="624">
        <v>0.3</v>
      </c>
      <c r="DX31" s="636"/>
      <c r="DY31" s="636"/>
      <c r="DZ31" s="636"/>
      <c r="EA31" s="636"/>
      <c r="EB31" s="636"/>
      <c r="EC31" s="648"/>
    </row>
    <row r="32" spans="2:133" ht="11.25" customHeight="1" x14ac:dyDescent="0.15">
      <c r="B32" s="618" t="s">
        <v>302</v>
      </c>
      <c r="C32" s="619"/>
      <c r="D32" s="619"/>
      <c r="E32" s="619"/>
      <c r="F32" s="619"/>
      <c r="G32" s="619"/>
      <c r="H32" s="619"/>
      <c r="I32" s="619"/>
      <c r="J32" s="619"/>
      <c r="K32" s="619"/>
      <c r="L32" s="619"/>
      <c r="M32" s="619"/>
      <c r="N32" s="619"/>
      <c r="O32" s="619"/>
      <c r="P32" s="619"/>
      <c r="Q32" s="620"/>
      <c r="R32" s="621">
        <v>841382</v>
      </c>
      <c r="S32" s="622"/>
      <c r="T32" s="622"/>
      <c r="U32" s="622"/>
      <c r="V32" s="622"/>
      <c r="W32" s="622"/>
      <c r="X32" s="622"/>
      <c r="Y32" s="623"/>
      <c r="Z32" s="659">
        <v>7.7</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0"/>
      <c r="AU32" s="214" t="s">
        <v>303</v>
      </c>
      <c r="AX32" s="618" t="s">
        <v>304</v>
      </c>
      <c r="AY32" s="619"/>
      <c r="AZ32" s="619"/>
      <c r="BA32" s="619"/>
      <c r="BB32" s="619"/>
      <c r="BC32" s="619"/>
      <c r="BD32" s="619"/>
      <c r="BE32" s="619"/>
      <c r="BF32" s="620"/>
      <c r="BG32" s="692">
        <v>99.4</v>
      </c>
      <c r="BH32" s="634"/>
      <c r="BI32" s="634"/>
      <c r="BJ32" s="634"/>
      <c r="BK32" s="634"/>
      <c r="BL32" s="634"/>
      <c r="BM32" s="625">
        <v>98.3</v>
      </c>
      <c r="BN32" s="634"/>
      <c r="BO32" s="634"/>
      <c r="BP32" s="634"/>
      <c r="BQ32" s="657"/>
      <c r="BR32" s="692">
        <v>99.4</v>
      </c>
      <c r="BS32" s="634"/>
      <c r="BT32" s="634"/>
      <c r="BU32" s="634"/>
      <c r="BV32" s="634"/>
      <c r="BW32" s="634"/>
      <c r="BX32" s="625">
        <v>98.2</v>
      </c>
      <c r="BY32" s="634"/>
      <c r="BZ32" s="634"/>
      <c r="CA32" s="634"/>
      <c r="CB32" s="657"/>
      <c r="CD32" s="644"/>
      <c r="CE32" s="645"/>
      <c r="CF32" s="618" t="s">
        <v>305</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15">
      <c r="B33" s="618" t="s">
        <v>306</v>
      </c>
      <c r="C33" s="619"/>
      <c r="D33" s="619"/>
      <c r="E33" s="619"/>
      <c r="F33" s="619"/>
      <c r="G33" s="619"/>
      <c r="H33" s="619"/>
      <c r="I33" s="619"/>
      <c r="J33" s="619"/>
      <c r="K33" s="619"/>
      <c r="L33" s="619"/>
      <c r="M33" s="619"/>
      <c r="N33" s="619"/>
      <c r="O33" s="619"/>
      <c r="P33" s="619"/>
      <c r="Q33" s="620"/>
      <c r="R33" s="621">
        <v>10333</v>
      </c>
      <c r="S33" s="622"/>
      <c r="T33" s="622"/>
      <c r="U33" s="622"/>
      <c r="V33" s="622"/>
      <c r="W33" s="622"/>
      <c r="X33" s="622"/>
      <c r="Y33" s="623"/>
      <c r="Z33" s="659">
        <v>0.1</v>
      </c>
      <c r="AA33" s="659"/>
      <c r="AB33" s="659"/>
      <c r="AC33" s="659"/>
      <c r="AD33" s="660">
        <v>5456</v>
      </c>
      <c r="AE33" s="660"/>
      <c r="AF33" s="660"/>
      <c r="AG33" s="660"/>
      <c r="AH33" s="660"/>
      <c r="AI33" s="660"/>
      <c r="AJ33" s="660"/>
      <c r="AK33" s="660"/>
      <c r="AL33" s="624">
        <v>0.1</v>
      </c>
      <c r="AM33" s="625"/>
      <c r="AN33" s="625"/>
      <c r="AO33" s="661"/>
      <c r="AP33" s="664"/>
      <c r="AQ33" s="665"/>
      <c r="AR33" s="665"/>
      <c r="AS33" s="665"/>
      <c r="AT33" s="691"/>
      <c r="AU33" s="219"/>
      <c r="AV33" s="219"/>
      <c r="AW33" s="219"/>
      <c r="AX33" s="602" t="s">
        <v>307</v>
      </c>
      <c r="AY33" s="603"/>
      <c r="AZ33" s="603"/>
      <c r="BA33" s="603"/>
      <c r="BB33" s="603"/>
      <c r="BC33" s="603"/>
      <c r="BD33" s="603"/>
      <c r="BE33" s="603"/>
      <c r="BF33" s="604"/>
      <c r="BG33" s="682">
        <v>99.4</v>
      </c>
      <c r="BH33" s="606"/>
      <c r="BI33" s="606"/>
      <c r="BJ33" s="606"/>
      <c r="BK33" s="606"/>
      <c r="BL33" s="606"/>
      <c r="BM33" s="652">
        <v>98</v>
      </c>
      <c r="BN33" s="606"/>
      <c r="BO33" s="606"/>
      <c r="BP33" s="606"/>
      <c r="BQ33" s="669"/>
      <c r="BR33" s="682">
        <v>99.4</v>
      </c>
      <c r="BS33" s="606"/>
      <c r="BT33" s="606"/>
      <c r="BU33" s="606"/>
      <c r="BV33" s="606"/>
      <c r="BW33" s="606"/>
      <c r="BX33" s="652">
        <v>98</v>
      </c>
      <c r="BY33" s="606"/>
      <c r="BZ33" s="606"/>
      <c r="CA33" s="606"/>
      <c r="CB33" s="669"/>
      <c r="CD33" s="618" t="s">
        <v>308</v>
      </c>
      <c r="CE33" s="619"/>
      <c r="CF33" s="619"/>
      <c r="CG33" s="619"/>
      <c r="CH33" s="619"/>
      <c r="CI33" s="619"/>
      <c r="CJ33" s="619"/>
      <c r="CK33" s="619"/>
      <c r="CL33" s="619"/>
      <c r="CM33" s="619"/>
      <c r="CN33" s="619"/>
      <c r="CO33" s="619"/>
      <c r="CP33" s="619"/>
      <c r="CQ33" s="620"/>
      <c r="CR33" s="621">
        <v>5674469</v>
      </c>
      <c r="CS33" s="634"/>
      <c r="CT33" s="634"/>
      <c r="CU33" s="634"/>
      <c r="CV33" s="634"/>
      <c r="CW33" s="634"/>
      <c r="CX33" s="634"/>
      <c r="CY33" s="635"/>
      <c r="CZ33" s="624">
        <v>54</v>
      </c>
      <c r="DA33" s="636"/>
      <c r="DB33" s="636"/>
      <c r="DC33" s="637"/>
      <c r="DD33" s="627">
        <v>4322445</v>
      </c>
      <c r="DE33" s="634"/>
      <c r="DF33" s="634"/>
      <c r="DG33" s="634"/>
      <c r="DH33" s="634"/>
      <c r="DI33" s="634"/>
      <c r="DJ33" s="634"/>
      <c r="DK33" s="635"/>
      <c r="DL33" s="627">
        <v>3132346</v>
      </c>
      <c r="DM33" s="634"/>
      <c r="DN33" s="634"/>
      <c r="DO33" s="634"/>
      <c r="DP33" s="634"/>
      <c r="DQ33" s="634"/>
      <c r="DR33" s="634"/>
      <c r="DS33" s="634"/>
      <c r="DT33" s="634"/>
      <c r="DU33" s="634"/>
      <c r="DV33" s="635"/>
      <c r="DW33" s="624">
        <v>43.8</v>
      </c>
      <c r="DX33" s="636"/>
      <c r="DY33" s="636"/>
      <c r="DZ33" s="636"/>
      <c r="EA33" s="636"/>
      <c r="EB33" s="636"/>
      <c r="EC33" s="648"/>
    </row>
    <row r="34" spans="2:133" ht="11.25" customHeight="1" x14ac:dyDescent="0.15">
      <c r="B34" s="618" t="s">
        <v>309</v>
      </c>
      <c r="C34" s="619"/>
      <c r="D34" s="619"/>
      <c r="E34" s="619"/>
      <c r="F34" s="619"/>
      <c r="G34" s="619"/>
      <c r="H34" s="619"/>
      <c r="I34" s="619"/>
      <c r="J34" s="619"/>
      <c r="K34" s="619"/>
      <c r="L34" s="619"/>
      <c r="M34" s="619"/>
      <c r="N34" s="619"/>
      <c r="O34" s="619"/>
      <c r="P34" s="619"/>
      <c r="Q34" s="620"/>
      <c r="R34" s="621">
        <v>17238</v>
      </c>
      <c r="S34" s="622"/>
      <c r="T34" s="622"/>
      <c r="U34" s="622"/>
      <c r="V34" s="622"/>
      <c r="W34" s="622"/>
      <c r="X34" s="622"/>
      <c r="Y34" s="623"/>
      <c r="Z34" s="659">
        <v>0.2</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310</v>
      </c>
      <c r="CE34" s="619"/>
      <c r="CF34" s="619"/>
      <c r="CG34" s="619"/>
      <c r="CH34" s="619"/>
      <c r="CI34" s="619"/>
      <c r="CJ34" s="619"/>
      <c r="CK34" s="619"/>
      <c r="CL34" s="619"/>
      <c r="CM34" s="619"/>
      <c r="CN34" s="619"/>
      <c r="CO34" s="619"/>
      <c r="CP34" s="619"/>
      <c r="CQ34" s="620"/>
      <c r="CR34" s="621">
        <v>2492756</v>
      </c>
      <c r="CS34" s="622"/>
      <c r="CT34" s="622"/>
      <c r="CU34" s="622"/>
      <c r="CV34" s="622"/>
      <c r="CW34" s="622"/>
      <c r="CX34" s="622"/>
      <c r="CY34" s="623"/>
      <c r="CZ34" s="624">
        <v>23.7</v>
      </c>
      <c r="DA34" s="636"/>
      <c r="DB34" s="636"/>
      <c r="DC34" s="637"/>
      <c r="DD34" s="627">
        <v>1608315</v>
      </c>
      <c r="DE34" s="622"/>
      <c r="DF34" s="622"/>
      <c r="DG34" s="622"/>
      <c r="DH34" s="622"/>
      <c r="DI34" s="622"/>
      <c r="DJ34" s="622"/>
      <c r="DK34" s="623"/>
      <c r="DL34" s="627">
        <v>1478302</v>
      </c>
      <c r="DM34" s="622"/>
      <c r="DN34" s="622"/>
      <c r="DO34" s="622"/>
      <c r="DP34" s="622"/>
      <c r="DQ34" s="622"/>
      <c r="DR34" s="622"/>
      <c r="DS34" s="622"/>
      <c r="DT34" s="622"/>
      <c r="DU34" s="622"/>
      <c r="DV34" s="623"/>
      <c r="DW34" s="624">
        <v>20.7</v>
      </c>
      <c r="DX34" s="636"/>
      <c r="DY34" s="636"/>
      <c r="DZ34" s="636"/>
      <c r="EA34" s="636"/>
      <c r="EB34" s="636"/>
      <c r="EC34" s="648"/>
    </row>
    <row r="35" spans="2:133" ht="11.25" customHeight="1" x14ac:dyDescent="0.15">
      <c r="B35" s="618" t="s">
        <v>311</v>
      </c>
      <c r="C35" s="619"/>
      <c r="D35" s="619"/>
      <c r="E35" s="619"/>
      <c r="F35" s="619"/>
      <c r="G35" s="619"/>
      <c r="H35" s="619"/>
      <c r="I35" s="619"/>
      <c r="J35" s="619"/>
      <c r="K35" s="619"/>
      <c r="L35" s="619"/>
      <c r="M35" s="619"/>
      <c r="N35" s="619"/>
      <c r="O35" s="619"/>
      <c r="P35" s="619"/>
      <c r="Q35" s="620"/>
      <c r="R35" s="621">
        <v>30696</v>
      </c>
      <c r="S35" s="622"/>
      <c r="T35" s="622"/>
      <c r="U35" s="622"/>
      <c r="V35" s="622"/>
      <c r="W35" s="622"/>
      <c r="X35" s="622"/>
      <c r="Y35" s="623"/>
      <c r="Z35" s="659">
        <v>0.3</v>
      </c>
      <c r="AA35" s="659"/>
      <c r="AB35" s="659"/>
      <c r="AC35" s="659"/>
      <c r="AD35" s="660" t="s">
        <v>122</v>
      </c>
      <c r="AE35" s="660"/>
      <c r="AF35" s="660"/>
      <c r="AG35" s="660"/>
      <c r="AH35" s="660"/>
      <c r="AI35" s="660"/>
      <c r="AJ35" s="660"/>
      <c r="AK35" s="660"/>
      <c r="AL35" s="624" t="s">
        <v>122</v>
      </c>
      <c r="AM35" s="625"/>
      <c r="AN35" s="625"/>
      <c r="AO35" s="661"/>
      <c r="AP35" s="222"/>
      <c r="AQ35" s="679" t="s">
        <v>312</v>
      </c>
      <c r="AR35" s="680"/>
      <c r="AS35" s="680"/>
      <c r="AT35" s="680"/>
      <c r="AU35" s="680"/>
      <c r="AV35" s="680"/>
      <c r="AW35" s="680"/>
      <c r="AX35" s="680"/>
      <c r="AY35" s="680"/>
      <c r="AZ35" s="680"/>
      <c r="BA35" s="680"/>
      <c r="BB35" s="680"/>
      <c r="BC35" s="680"/>
      <c r="BD35" s="680"/>
      <c r="BE35" s="680"/>
      <c r="BF35" s="681"/>
      <c r="BG35" s="679" t="s">
        <v>313</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18" t="s">
        <v>314</v>
      </c>
      <c r="CE35" s="619"/>
      <c r="CF35" s="619"/>
      <c r="CG35" s="619"/>
      <c r="CH35" s="619"/>
      <c r="CI35" s="619"/>
      <c r="CJ35" s="619"/>
      <c r="CK35" s="619"/>
      <c r="CL35" s="619"/>
      <c r="CM35" s="619"/>
      <c r="CN35" s="619"/>
      <c r="CO35" s="619"/>
      <c r="CP35" s="619"/>
      <c r="CQ35" s="620"/>
      <c r="CR35" s="621">
        <v>28596</v>
      </c>
      <c r="CS35" s="634"/>
      <c r="CT35" s="634"/>
      <c r="CU35" s="634"/>
      <c r="CV35" s="634"/>
      <c r="CW35" s="634"/>
      <c r="CX35" s="634"/>
      <c r="CY35" s="635"/>
      <c r="CZ35" s="624">
        <v>0.3</v>
      </c>
      <c r="DA35" s="636"/>
      <c r="DB35" s="636"/>
      <c r="DC35" s="637"/>
      <c r="DD35" s="627">
        <v>21623</v>
      </c>
      <c r="DE35" s="634"/>
      <c r="DF35" s="634"/>
      <c r="DG35" s="634"/>
      <c r="DH35" s="634"/>
      <c r="DI35" s="634"/>
      <c r="DJ35" s="634"/>
      <c r="DK35" s="635"/>
      <c r="DL35" s="627">
        <v>21623</v>
      </c>
      <c r="DM35" s="634"/>
      <c r="DN35" s="634"/>
      <c r="DO35" s="634"/>
      <c r="DP35" s="634"/>
      <c r="DQ35" s="634"/>
      <c r="DR35" s="634"/>
      <c r="DS35" s="634"/>
      <c r="DT35" s="634"/>
      <c r="DU35" s="634"/>
      <c r="DV35" s="635"/>
      <c r="DW35" s="624">
        <v>0.3</v>
      </c>
      <c r="DX35" s="636"/>
      <c r="DY35" s="636"/>
      <c r="DZ35" s="636"/>
      <c r="EA35" s="636"/>
      <c r="EB35" s="636"/>
      <c r="EC35" s="648"/>
    </row>
    <row r="36" spans="2:133" ht="11.25" customHeight="1" x14ac:dyDescent="0.15">
      <c r="B36" s="618" t="s">
        <v>315</v>
      </c>
      <c r="C36" s="619"/>
      <c r="D36" s="619"/>
      <c r="E36" s="619"/>
      <c r="F36" s="619"/>
      <c r="G36" s="619"/>
      <c r="H36" s="619"/>
      <c r="I36" s="619"/>
      <c r="J36" s="619"/>
      <c r="K36" s="619"/>
      <c r="L36" s="619"/>
      <c r="M36" s="619"/>
      <c r="N36" s="619"/>
      <c r="O36" s="619"/>
      <c r="P36" s="619"/>
      <c r="Q36" s="620"/>
      <c r="R36" s="621">
        <v>386631</v>
      </c>
      <c r="S36" s="622"/>
      <c r="T36" s="622"/>
      <c r="U36" s="622"/>
      <c r="V36" s="622"/>
      <c r="W36" s="622"/>
      <c r="X36" s="622"/>
      <c r="Y36" s="623"/>
      <c r="Z36" s="659">
        <v>3.5</v>
      </c>
      <c r="AA36" s="659"/>
      <c r="AB36" s="659"/>
      <c r="AC36" s="659"/>
      <c r="AD36" s="660" t="s">
        <v>122</v>
      </c>
      <c r="AE36" s="660"/>
      <c r="AF36" s="660"/>
      <c r="AG36" s="660"/>
      <c r="AH36" s="660"/>
      <c r="AI36" s="660"/>
      <c r="AJ36" s="660"/>
      <c r="AK36" s="660"/>
      <c r="AL36" s="624" t="s">
        <v>122</v>
      </c>
      <c r="AM36" s="625"/>
      <c r="AN36" s="625"/>
      <c r="AO36" s="661"/>
      <c r="AP36" s="222"/>
      <c r="AQ36" s="670" t="s">
        <v>316</v>
      </c>
      <c r="AR36" s="671"/>
      <c r="AS36" s="671"/>
      <c r="AT36" s="671"/>
      <c r="AU36" s="671"/>
      <c r="AV36" s="671"/>
      <c r="AW36" s="671"/>
      <c r="AX36" s="671"/>
      <c r="AY36" s="672"/>
      <c r="AZ36" s="673">
        <v>1284131</v>
      </c>
      <c r="BA36" s="674"/>
      <c r="BB36" s="674"/>
      <c r="BC36" s="674"/>
      <c r="BD36" s="674"/>
      <c r="BE36" s="674"/>
      <c r="BF36" s="675"/>
      <c r="BG36" s="676" t="s">
        <v>317</v>
      </c>
      <c r="BH36" s="677"/>
      <c r="BI36" s="677"/>
      <c r="BJ36" s="677"/>
      <c r="BK36" s="677"/>
      <c r="BL36" s="677"/>
      <c r="BM36" s="677"/>
      <c r="BN36" s="677"/>
      <c r="BO36" s="677"/>
      <c r="BP36" s="677"/>
      <c r="BQ36" s="677"/>
      <c r="BR36" s="677"/>
      <c r="BS36" s="677"/>
      <c r="BT36" s="677"/>
      <c r="BU36" s="678"/>
      <c r="BV36" s="673">
        <v>62757</v>
      </c>
      <c r="BW36" s="674"/>
      <c r="BX36" s="674"/>
      <c r="BY36" s="674"/>
      <c r="BZ36" s="674"/>
      <c r="CA36" s="674"/>
      <c r="CB36" s="675"/>
      <c r="CD36" s="618" t="s">
        <v>318</v>
      </c>
      <c r="CE36" s="619"/>
      <c r="CF36" s="619"/>
      <c r="CG36" s="619"/>
      <c r="CH36" s="619"/>
      <c r="CI36" s="619"/>
      <c r="CJ36" s="619"/>
      <c r="CK36" s="619"/>
      <c r="CL36" s="619"/>
      <c r="CM36" s="619"/>
      <c r="CN36" s="619"/>
      <c r="CO36" s="619"/>
      <c r="CP36" s="619"/>
      <c r="CQ36" s="620"/>
      <c r="CR36" s="621">
        <v>1380363</v>
      </c>
      <c r="CS36" s="622"/>
      <c r="CT36" s="622"/>
      <c r="CU36" s="622"/>
      <c r="CV36" s="622"/>
      <c r="CW36" s="622"/>
      <c r="CX36" s="622"/>
      <c r="CY36" s="623"/>
      <c r="CZ36" s="624">
        <v>13.1</v>
      </c>
      <c r="DA36" s="636"/>
      <c r="DB36" s="636"/>
      <c r="DC36" s="637"/>
      <c r="DD36" s="627">
        <v>1294831</v>
      </c>
      <c r="DE36" s="622"/>
      <c r="DF36" s="622"/>
      <c r="DG36" s="622"/>
      <c r="DH36" s="622"/>
      <c r="DI36" s="622"/>
      <c r="DJ36" s="622"/>
      <c r="DK36" s="623"/>
      <c r="DL36" s="627">
        <v>944928</v>
      </c>
      <c r="DM36" s="622"/>
      <c r="DN36" s="622"/>
      <c r="DO36" s="622"/>
      <c r="DP36" s="622"/>
      <c r="DQ36" s="622"/>
      <c r="DR36" s="622"/>
      <c r="DS36" s="622"/>
      <c r="DT36" s="622"/>
      <c r="DU36" s="622"/>
      <c r="DV36" s="623"/>
      <c r="DW36" s="624">
        <v>13.2</v>
      </c>
      <c r="DX36" s="636"/>
      <c r="DY36" s="636"/>
      <c r="DZ36" s="636"/>
      <c r="EA36" s="636"/>
      <c r="EB36" s="636"/>
      <c r="EC36" s="648"/>
    </row>
    <row r="37" spans="2:133" ht="11.25" customHeight="1" x14ac:dyDescent="0.15">
      <c r="B37" s="618" t="s">
        <v>319</v>
      </c>
      <c r="C37" s="619"/>
      <c r="D37" s="619"/>
      <c r="E37" s="619"/>
      <c r="F37" s="619"/>
      <c r="G37" s="619"/>
      <c r="H37" s="619"/>
      <c r="I37" s="619"/>
      <c r="J37" s="619"/>
      <c r="K37" s="619"/>
      <c r="L37" s="619"/>
      <c r="M37" s="619"/>
      <c r="N37" s="619"/>
      <c r="O37" s="619"/>
      <c r="P37" s="619"/>
      <c r="Q37" s="620"/>
      <c r="R37" s="621">
        <v>305888</v>
      </c>
      <c r="S37" s="622"/>
      <c r="T37" s="622"/>
      <c r="U37" s="622"/>
      <c r="V37" s="622"/>
      <c r="W37" s="622"/>
      <c r="X37" s="622"/>
      <c r="Y37" s="623"/>
      <c r="Z37" s="659">
        <v>2.8</v>
      </c>
      <c r="AA37" s="659"/>
      <c r="AB37" s="659"/>
      <c r="AC37" s="659"/>
      <c r="AD37" s="660">
        <v>14</v>
      </c>
      <c r="AE37" s="660"/>
      <c r="AF37" s="660"/>
      <c r="AG37" s="660"/>
      <c r="AH37" s="660"/>
      <c r="AI37" s="660"/>
      <c r="AJ37" s="660"/>
      <c r="AK37" s="660"/>
      <c r="AL37" s="624">
        <v>0</v>
      </c>
      <c r="AM37" s="625"/>
      <c r="AN37" s="625"/>
      <c r="AO37" s="661"/>
      <c r="AQ37" s="654" t="s">
        <v>320</v>
      </c>
      <c r="AR37" s="655"/>
      <c r="AS37" s="655"/>
      <c r="AT37" s="655"/>
      <c r="AU37" s="655"/>
      <c r="AV37" s="655"/>
      <c r="AW37" s="655"/>
      <c r="AX37" s="655"/>
      <c r="AY37" s="656"/>
      <c r="AZ37" s="621">
        <v>412084</v>
      </c>
      <c r="BA37" s="622"/>
      <c r="BB37" s="622"/>
      <c r="BC37" s="622"/>
      <c r="BD37" s="634"/>
      <c r="BE37" s="634"/>
      <c r="BF37" s="657"/>
      <c r="BG37" s="618" t="s">
        <v>321</v>
      </c>
      <c r="BH37" s="619"/>
      <c r="BI37" s="619"/>
      <c r="BJ37" s="619"/>
      <c r="BK37" s="619"/>
      <c r="BL37" s="619"/>
      <c r="BM37" s="619"/>
      <c r="BN37" s="619"/>
      <c r="BO37" s="619"/>
      <c r="BP37" s="619"/>
      <c r="BQ37" s="619"/>
      <c r="BR37" s="619"/>
      <c r="BS37" s="619"/>
      <c r="BT37" s="619"/>
      <c r="BU37" s="620"/>
      <c r="BV37" s="621">
        <v>43034</v>
      </c>
      <c r="BW37" s="622"/>
      <c r="BX37" s="622"/>
      <c r="BY37" s="622"/>
      <c r="BZ37" s="622"/>
      <c r="CA37" s="622"/>
      <c r="CB37" s="658"/>
      <c r="CD37" s="618" t="s">
        <v>322</v>
      </c>
      <c r="CE37" s="619"/>
      <c r="CF37" s="619"/>
      <c r="CG37" s="619"/>
      <c r="CH37" s="619"/>
      <c r="CI37" s="619"/>
      <c r="CJ37" s="619"/>
      <c r="CK37" s="619"/>
      <c r="CL37" s="619"/>
      <c r="CM37" s="619"/>
      <c r="CN37" s="619"/>
      <c r="CO37" s="619"/>
      <c r="CP37" s="619"/>
      <c r="CQ37" s="620"/>
      <c r="CR37" s="621">
        <v>754953</v>
      </c>
      <c r="CS37" s="634"/>
      <c r="CT37" s="634"/>
      <c r="CU37" s="634"/>
      <c r="CV37" s="634"/>
      <c r="CW37" s="634"/>
      <c r="CX37" s="634"/>
      <c r="CY37" s="635"/>
      <c r="CZ37" s="624">
        <v>7.2</v>
      </c>
      <c r="DA37" s="636"/>
      <c r="DB37" s="636"/>
      <c r="DC37" s="637"/>
      <c r="DD37" s="627">
        <v>754866</v>
      </c>
      <c r="DE37" s="634"/>
      <c r="DF37" s="634"/>
      <c r="DG37" s="634"/>
      <c r="DH37" s="634"/>
      <c r="DI37" s="634"/>
      <c r="DJ37" s="634"/>
      <c r="DK37" s="635"/>
      <c r="DL37" s="627">
        <v>754866</v>
      </c>
      <c r="DM37" s="634"/>
      <c r="DN37" s="634"/>
      <c r="DO37" s="634"/>
      <c r="DP37" s="634"/>
      <c r="DQ37" s="634"/>
      <c r="DR37" s="634"/>
      <c r="DS37" s="634"/>
      <c r="DT37" s="634"/>
      <c r="DU37" s="634"/>
      <c r="DV37" s="635"/>
      <c r="DW37" s="624">
        <v>10.6</v>
      </c>
      <c r="DX37" s="636"/>
      <c r="DY37" s="636"/>
      <c r="DZ37" s="636"/>
      <c r="EA37" s="636"/>
      <c r="EB37" s="636"/>
      <c r="EC37" s="648"/>
    </row>
    <row r="38" spans="2:133" ht="11.25" customHeight="1" x14ac:dyDescent="0.15">
      <c r="B38" s="618" t="s">
        <v>323</v>
      </c>
      <c r="C38" s="619"/>
      <c r="D38" s="619"/>
      <c r="E38" s="619"/>
      <c r="F38" s="619"/>
      <c r="G38" s="619"/>
      <c r="H38" s="619"/>
      <c r="I38" s="619"/>
      <c r="J38" s="619"/>
      <c r="K38" s="619"/>
      <c r="L38" s="619"/>
      <c r="M38" s="619"/>
      <c r="N38" s="619"/>
      <c r="O38" s="619"/>
      <c r="P38" s="619"/>
      <c r="Q38" s="620"/>
      <c r="R38" s="621">
        <v>137000</v>
      </c>
      <c r="S38" s="622"/>
      <c r="T38" s="622"/>
      <c r="U38" s="622"/>
      <c r="V38" s="622"/>
      <c r="W38" s="622"/>
      <c r="X38" s="622"/>
      <c r="Y38" s="623"/>
      <c r="Z38" s="659">
        <v>1.3</v>
      </c>
      <c r="AA38" s="659"/>
      <c r="AB38" s="659"/>
      <c r="AC38" s="659"/>
      <c r="AD38" s="660" t="s">
        <v>122</v>
      </c>
      <c r="AE38" s="660"/>
      <c r="AF38" s="660"/>
      <c r="AG38" s="660"/>
      <c r="AH38" s="660"/>
      <c r="AI38" s="660"/>
      <c r="AJ38" s="660"/>
      <c r="AK38" s="660"/>
      <c r="AL38" s="624" t="s">
        <v>122</v>
      </c>
      <c r="AM38" s="625"/>
      <c r="AN38" s="625"/>
      <c r="AO38" s="661"/>
      <c r="AQ38" s="654" t="s">
        <v>324</v>
      </c>
      <c r="AR38" s="655"/>
      <c r="AS38" s="655"/>
      <c r="AT38" s="655"/>
      <c r="AU38" s="655"/>
      <c r="AV38" s="655"/>
      <c r="AW38" s="655"/>
      <c r="AX38" s="655"/>
      <c r="AY38" s="656"/>
      <c r="AZ38" s="621">
        <v>4851</v>
      </c>
      <c r="BA38" s="622"/>
      <c r="BB38" s="622"/>
      <c r="BC38" s="622"/>
      <c r="BD38" s="634"/>
      <c r="BE38" s="634"/>
      <c r="BF38" s="657"/>
      <c r="BG38" s="618" t="s">
        <v>325</v>
      </c>
      <c r="BH38" s="619"/>
      <c r="BI38" s="619"/>
      <c r="BJ38" s="619"/>
      <c r="BK38" s="619"/>
      <c r="BL38" s="619"/>
      <c r="BM38" s="619"/>
      <c r="BN38" s="619"/>
      <c r="BO38" s="619"/>
      <c r="BP38" s="619"/>
      <c r="BQ38" s="619"/>
      <c r="BR38" s="619"/>
      <c r="BS38" s="619"/>
      <c r="BT38" s="619"/>
      <c r="BU38" s="620"/>
      <c r="BV38" s="621">
        <v>3339</v>
      </c>
      <c r="BW38" s="622"/>
      <c r="BX38" s="622"/>
      <c r="BY38" s="622"/>
      <c r="BZ38" s="622"/>
      <c r="CA38" s="622"/>
      <c r="CB38" s="658"/>
      <c r="CD38" s="618" t="s">
        <v>326</v>
      </c>
      <c r="CE38" s="619"/>
      <c r="CF38" s="619"/>
      <c r="CG38" s="619"/>
      <c r="CH38" s="619"/>
      <c r="CI38" s="619"/>
      <c r="CJ38" s="619"/>
      <c r="CK38" s="619"/>
      <c r="CL38" s="619"/>
      <c r="CM38" s="619"/>
      <c r="CN38" s="619"/>
      <c r="CO38" s="619"/>
      <c r="CP38" s="619"/>
      <c r="CQ38" s="620"/>
      <c r="CR38" s="621">
        <v>867196</v>
      </c>
      <c r="CS38" s="622"/>
      <c r="CT38" s="622"/>
      <c r="CU38" s="622"/>
      <c r="CV38" s="622"/>
      <c r="CW38" s="622"/>
      <c r="CX38" s="622"/>
      <c r="CY38" s="623"/>
      <c r="CZ38" s="624">
        <v>8.1999999999999993</v>
      </c>
      <c r="DA38" s="636"/>
      <c r="DB38" s="636"/>
      <c r="DC38" s="637"/>
      <c r="DD38" s="627">
        <v>692493</v>
      </c>
      <c r="DE38" s="622"/>
      <c r="DF38" s="622"/>
      <c r="DG38" s="622"/>
      <c r="DH38" s="622"/>
      <c r="DI38" s="622"/>
      <c r="DJ38" s="622"/>
      <c r="DK38" s="623"/>
      <c r="DL38" s="627">
        <v>687493</v>
      </c>
      <c r="DM38" s="622"/>
      <c r="DN38" s="622"/>
      <c r="DO38" s="622"/>
      <c r="DP38" s="622"/>
      <c r="DQ38" s="622"/>
      <c r="DR38" s="622"/>
      <c r="DS38" s="622"/>
      <c r="DT38" s="622"/>
      <c r="DU38" s="622"/>
      <c r="DV38" s="623"/>
      <c r="DW38" s="624">
        <v>9.6</v>
      </c>
      <c r="DX38" s="636"/>
      <c r="DY38" s="636"/>
      <c r="DZ38" s="636"/>
      <c r="EA38" s="636"/>
      <c r="EB38" s="636"/>
      <c r="EC38" s="648"/>
    </row>
    <row r="39" spans="2:133" ht="11.25" customHeight="1" x14ac:dyDescent="0.15">
      <c r="B39" s="618" t="s">
        <v>327</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328</v>
      </c>
      <c r="AR39" s="655"/>
      <c r="AS39" s="655"/>
      <c r="AT39" s="655"/>
      <c r="AU39" s="655"/>
      <c r="AV39" s="655"/>
      <c r="AW39" s="655"/>
      <c r="AX39" s="655"/>
      <c r="AY39" s="656"/>
      <c r="AZ39" s="621" t="s">
        <v>122</v>
      </c>
      <c r="BA39" s="622"/>
      <c r="BB39" s="622"/>
      <c r="BC39" s="622"/>
      <c r="BD39" s="634"/>
      <c r="BE39" s="634"/>
      <c r="BF39" s="657"/>
      <c r="BG39" s="618" t="s">
        <v>329</v>
      </c>
      <c r="BH39" s="619"/>
      <c r="BI39" s="619"/>
      <c r="BJ39" s="619"/>
      <c r="BK39" s="619"/>
      <c r="BL39" s="619"/>
      <c r="BM39" s="619"/>
      <c r="BN39" s="619"/>
      <c r="BO39" s="619"/>
      <c r="BP39" s="619"/>
      <c r="BQ39" s="619"/>
      <c r="BR39" s="619"/>
      <c r="BS39" s="619"/>
      <c r="BT39" s="619"/>
      <c r="BU39" s="620"/>
      <c r="BV39" s="621">
        <v>5174</v>
      </c>
      <c r="BW39" s="622"/>
      <c r="BX39" s="622"/>
      <c r="BY39" s="622"/>
      <c r="BZ39" s="622"/>
      <c r="CA39" s="622"/>
      <c r="CB39" s="658"/>
      <c r="CD39" s="618" t="s">
        <v>330</v>
      </c>
      <c r="CE39" s="619"/>
      <c r="CF39" s="619"/>
      <c r="CG39" s="619"/>
      <c r="CH39" s="619"/>
      <c r="CI39" s="619"/>
      <c r="CJ39" s="619"/>
      <c r="CK39" s="619"/>
      <c r="CL39" s="619"/>
      <c r="CM39" s="619"/>
      <c r="CN39" s="619"/>
      <c r="CO39" s="619"/>
      <c r="CP39" s="619"/>
      <c r="CQ39" s="620"/>
      <c r="CR39" s="621">
        <v>544527</v>
      </c>
      <c r="CS39" s="634"/>
      <c r="CT39" s="634"/>
      <c r="CU39" s="634"/>
      <c r="CV39" s="634"/>
      <c r="CW39" s="634"/>
      <c r="CX39" s="634"/>
      <c r="CY39" s="635"/>
      <c r="CZ39" s="624">
        <v>5.2</v>
      </c>
      <c r="DA39" s="636"/>
      <c r="DB39" s="636"/>
      <c r="DC39" s="637"/>
      <c r="DD39" s="627">
        <v>544152</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331</v>
      </c>
      <c r="C40" s="619"/>
      <c r="D40" s="619"/>
      <c r="E40" s="619"/>
      <c r="F40" s="619"/>
      <c r="G40" s="619"/>
      <c r="H40" s="619"/>
      <c r="I40" s="619"/>
      <c r="J40" s="619"/>
      <c r="K40" s="619"/>
      <c r="L40" s="619"/>
      <c r="M40" s="619"/>
      <c r="N40" s="619"/>
      <c r="O40" s="619"/>
      <c r="P40" s="619"/>
      <c r="Q40" s="620"/>
      <c r="R40" s="621">
        <v>80000</v>
      </c>
      <c r="S40" s="622"/>
      <c r="T40" s="622"/>
      <c r="U40" s="622"/>
      <c r="V40" s="622"/>
      <c r="W40" s="622"/>
      <c r="X40" s="622"/>
      <c r="Y40" s="623"/>
      <c r="Z40" s="659">
        <v>0.7</v>
      </c>
      <c r="AA40" s="659"/>
      <c r="AB40" s="659"/>
      <c r="AC40" s="659"/>
      <c r="AD40" s="660" t="s">
        <v>122</v>
      </c>
      <c r="AE40" s="660"/>
      <c r="AF40" s="660"/>
      <c r="AG40" s="660"/>
      <c r="AH40" s="660"/>
      <c r="AI40" s="660"/>
      <c r="AJ40" s="660"/>
      <c r="AK40" s="660"/>
      <c r="AL40" s="624" t="s">
        <v>122</v>
      </c>
      <c r="AM40" s="625"/>
      <c r="AN40" s="625"/>
      <c r="AO40" s="661"/>
      <c r="AQ40" s="654" t="s">
        <v>332</v>
      </c>
      <c r="AR40" s="655"/>
      <c r="AS40" s="655"/>
      <c r="AT40" s="655"/>
      <c r="AU40" s="655"/>
      <c r="AV40" s="655"/>
      <c r="AW40" s="655"/>
      <c r="AX40" s="655"/>
      <c r="AY40" s="656"/>
      <c r="AZ40" s="621" t="s">
        <v>122</v>
      </c>
      <c r="BA40" s="622"/>
      <c r="BB40" s="622"/>
      <c r="BC40" s="622"/>
      <c r="BD40" s="634"/>
      <c r="BE40" s="634"/>
      <c r="BF40" s="657"/>
      <c r="BG40" s="662" t="s">
        <v>333</v>
      </c>
      <c r="BH40" s="663"/>
      <c r="BI40" s="663"/>
      <c r="BJ40" s="663"/>
      <c r="BK40" s="663"/>
      <c r="BL40" s="223"/>
      <c r="BM40" s="619" t="s">
        <v>334</v>
      </c>
      <c r="BN40" s="619"/>
      <c r="BO40" s="619"/>
      <c r="BP40" s="619"/>
      <c r="BQ40" s="619"/>
      <c r="BR40" s="619"/>
      <c r="BS40" s="619"/>
      <c r="BT40" s="619"/>
      <c r="BU40" s="620"/>
      <c r="BV40" s="621">
        <v>118</v>
      </c>
      <c r="BW40" s="622"/>
      <c r="BX40" s="622"/>
      <c r="BY40" s="622"/>
      <c r="BZ40" s="622"/>
      <c r="CA40" s="622"/>
      <c r="CB40" s="658"/>
      <c r="CD40" s="618" t="s">
        <v>335</v>
      </c>
      <c r="CE40" s="619"/>
      <c r="CF40" s="619"/>
      <c r="CG40" s="619"/>
      <c r="CH40" s="619"/>
      <c r="CI40" s="619"/>
      <c r="CJ40" s="619"/>
      <c r="CK40" s="619"/>
      <c r="CL40" s="619"/>
      <c r="CM40" s="619"/>
      <c r="CN40" s="619"/>
      <c r="CO40" s="619"/>
      <c r="CP40" s="619"/>
      <c r="CQ40" s="620"/>
      <c r="CR40" s="621">
        <v>361031</v>
      </c>
      <c r="CS40" s="622"/>
      <c r="CT40" s="622"/>
      <c r="CU40" s="622"/>
      <c r="CV40" s="622"/>
      <c r="CW40" s="622"/>
      <c r="CX40" s="622"/>
      <c r="CY40" s="623"/>
      <c r="CZ40" s="624">
        <v>3.4</v>
      </c>
      <c r="DA40" s="636"/>
      <c r="DB40" s="636"/>
      <c r="DC40" s="637"/>
      <c r="DD40" s="627">
        <v>161031</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15">
      <c r="B41" s="602" t="s">
        <v>336</v>
      </c>
      <c r="C41" s="603"/>
      <c r="D41" s="603"/>
      <c r="E41" s="603"/>
      <c r="F41" s="603"/>
      <c r="G41" s="603"/>
      <c r="H41" s="603"/>
      <c r="I41" s="603"/>
      <c r="J41" s="603"/>
      <c r="K41" s="603"/>
      <c r="L41" s="603"/>
      <c r="M41" s="603"/>
      <c r="N41" s="603"/>
      <c r="O41" s="603"/>
      <c r="P41" s="603"/>
      <c r="Q41" s="604"/>
      <c r="R41" s="605">
        <v>10926231</v>
      </c>
      <c r="S41" s="646"/>
      <c r="T41" s="646"/>
      <c r="U41" s="646"/>
      <c r="V41" s="646"/>
      <c r="W41" s="646"/>
      <c r="X41" s="646"/>
      <c r="Y41" s="649"/>
      <c r="Z41" s="650">
        <v>100</v>
      </c>
      <c r="AA41" s="650"/>
      <c r="AB41" s="650"/>
      <c r="AC41" s="650"/>
      <c r="AD41" s="651">
        <v>7072770</v>
      </c>
      <c r="AE41" s="651"/>
      <c r="AF41" s="651"/>
      <c r="AG41" s="651"/>
      <c r="AH41" s="651"/>
      <c r="AI41" s="651"/>
      <c r="AJ41" s="651"/>
      <c r="AK41" s="651"/>
      <c r="AL41" s="608">
        <v>100</v>
      </c>
      <c r="AM41" s="652"/>
      <c r="AN41" s="652"/>
      <c r="AO41" s="653"/>
      <c r="AQ41" s="654" t="s">
        <v>337</v>
      </c>
      <c r="AR41" s="655"/>
      <c r="AS41" s="655"/>
      <c r="AT41" s="655"/>
      <c r="AU41" s="655"/>
      <c r="AV41" s="655"/>
      <c r="AW41" s="655"/>
      <c r="AX41" s="655"/>
      <c r="AY41" s="656"/>
      <c r="AZ41" s="621">
        <v>176468</v>
      </c>
      <c r="BA41" s="622"/>
      <c r="BB41" s="622"/>
      <c r="BC41" s="622"/>
      <c r="BD41" s="634"/>
      <c r="BE41" s="634"/>
      <c r="BF41" s="657"/>
      <c r="BG41" s="662"/>
      <c r="BH41" s="663"/>
      <c r="BI41" s="663"/>
      <c r="BJ41" s="663"/>
      <c r="BK41" s="663"/>
      <c r="BL41" s="223"/>
      <c r="BM41" s="619" t="s">
        <v>338</v>
      </c>
      <c r="BN41" s="619"/>
      <c r="BO41" s="619"/>
      <c r="BP41" s="619"/>
      <c r="BQ41" s="619"/>
      <c r="BR41" s="619"/>
      <c r="BS41" s="619"/>
      <c r="BT41" s="619"/>
      <c r="BU41" s="620"/>
      <c r="BV41" s="621" t="s">
        <v>122</v>
      </c>
      <c r="BW41" s="622"/>
      <c r="BX41" s="622"/>
      <c r="BY41" s="622"/>
      <c r="BZ41" s="622"/>
      <c r="CA41" s="622"/>
      <c r="CB41" s="658"/>
      <c r="CD41" s="618" t="s">
        <v>339</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340</v>
      </c>
      <c r="AR42" s="667"/>
      <c r="AS42" s="667"/>
      <c r="AT42" s="667"/>
      <c r="AU42" s="667"/>
      <c r="AV42" s="667"/>
      <c r="AW42" s="667"/>
      <c r="AX42" s="667"/>
      <c r="AY42" s="668"/>
      <c r="AZ42" s="605">
        <v>690728</v>
      </c>
      <c r="BA42" s="646"/>
      <c r="BB42" s="646"/>
      <c r="BC42" s="646"/>
      <c r="BD42" s="606"/>
      <c r="BE42" s="606"/>
      <c r="BF42" s="669"/>
      <c r="BG42" s="664"/>
      <c r="BH42" s="665"/>
      <c r="BI42" s="665"/>
      <c r="BJ42" s="665"/>
      <c r="BK42" s="665"/>
      <c r="BL42" s="224"/>
      <c r="BM42" s="603" t="s">
        <v>341</v>
      </c>
      <c r="BN42" s="603"/>
      <c r="BO42" s="603"/>
      <c r="BP42" s="603"/>
      <c r="BQ42" s="603"/>
      <c r="BR42" s="603"/>
      <c r="BS42" s="603"/>
      <c r="BT42" s="603"/>
      <c r="BU42" s="604"/>
      <c r="BV42" s="605">
        <v>329</v>
      </c>
      <c r="BW42" s="646"/>
      <c r="BX42" s="646"/>
      <c r="BY42" s="646"/>
      <c r="BZ42" s="646"/>
      <c r="CA42" s="646"/>
      <c r="CB42" s="647"/>
      <c r="CD42" s="618" t="s">
        <v>342</v>
      </c>
      <c r="CE42" s="619"/>
      <c r="CF42" s="619"/>
      <c r="CG42" s="619"/>
      <c r="CH42" s="619"/>
      <c r="CI42" s="619"/>
      <c r="CJ42" s="619"/>
      <c r="CK42" s="619"/>
      <c r="CL42" s="619"/>
      <c r="CM42" s="619"/>
      <c r="CN42" s="619"/>
      <c r="CO42" s="619"/>
      <c r="CP42" s="619"/>
      <c r="CQ42" s="620"/>
      <c r="CR42" s="621">
        <v>642988</v>
      </c>
      <c r="CS42" s="634"/>
      <c r="CT42" s="634"/>
      <c r="CU42" s="634"/>
      <c r="CV42" s="634"/>
      <c r="CW42" s="634"/>
      <c r="CX42" s="634"/>
      <c r="CY42" s="635"/>
      <c r="CZ42" s="624">
        <v>6.1</v>
      </c>
      <c r="DA42" s="636"/>
      <c r="DB42" s="636"/>
      <c r="DC42" s="637"/>
      <c r="DD42" s="627">
        <v>342314</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343</v>
      </c>
      <c r="CD43" s="618" t="s">
        <v>344</v>
      </c>
      <c r="CE43" s="619"/>
      <c r="CF43" s="619"/>
      <c r="CG43" s="619"/>
      <c r="CH43" s="619"/>
      <c r="CI43" s="619"/>
      <c r="CJ43" s="619"/>
      <c r="CK43" s="619"/>
      <c r="CL43" s="619"/>
      <c r="CM43" s="619"/>
      <c r="CN43" s="619"/>
      <c r="CO43" s="619"/>
      <c r="CP43" s="619"/>
      <c r="CQ43" s="620"/>
      <c r="CR43" s="621">
        <v>12581</v>
      </c>
      <c r="CS43" s="634"/>
      <c r="CT43" s="634"/>
      <c r="CU43" s="634"/>
      <c r="CV43" s="634"/>
      <c r="CW43" s="634"/>
      <c r="CX43" s="634"/>
      <c r="CY43" s="635"/>
      <c r="CZ43" s="624">
        <v>0.1</v>
      </c>
      <c r="DA43" s="636"/>
      <c r="DB43" s="636"/>
      <c r="DC43" s="637"/>
      <c r="DD43" s="627">
        <v>12581</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345</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293</v>
      </c>
      <c r="CE44" s="641"/>
      <c r="CF44" s="618" t="s">
        <v>346</v>
      </c>
      <c r="CG44" s="619"/>
      <c r="CH44" s="619"/>
      <c r="CI44" s="619"/>
      <c r="CJ44" s="619"/>
      <c r="CK44" s="619"/>
      <c r="CL44" s="619"/>
      <c r="CM44" s="619"/>
      <c r="CN44" s="619"/>
      <c r="CO44" s="619"/>
      <c r="CP44" s="619"/>
      <c r="CQ44" s="620"/>
      <c r="CR44" s="621">
        <v>642988</v>
      </c>
      <c r="CS44" s="622"/>
      <c r="CT44" s="622"/>
      <c r="CU44" s="622"/>
      <c r="CV44" s="622"/>
      <c r="CW44" s="622"/>
      <c r="CX44" s="622"/>
      <c r="CY44" s="623"/>
      <c r="CZ44" s="624">
        <v>6.1</v>
      </c>
      <c r="DA44" s="625"/>
      <c r="DB44" s="625"/>
      <c r="DC44" s="626"/>
      <c r="DD44" s="627">
        <v>342314</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347</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348</v>
      </c>
      <c r="CG45" s="619"/>
      <c r="CH45" s="619"/>
      <c r="CI45" s="619"/>
      <c r="CJ45" s="619"/>
      <c r="CK45" s="619"/>
      <c r="CL45" s="619"/>
      <c r="CM45" s="619"/>
      <c r="CN45" s="619"/>
      <c r="CO45" s="619"/>
      <c r="CP45" s="619"/>
      <c r="CQ45" s="620"/>
      <c r="CR45" s="621">
        <v>371466</v>
      </c>
      <c r="CS45" s="634"/>
      <c r="CT45" s="634"/>
      <c r="CU45" s="634"/>
      <c r="CV45" s="634"/>
      <c r="CW45" s="634"/>
      <c r="CX45" s="634"/>
      <c r="CY45" s="635"/>
      <c r="CZ45" s="624">
        <v>3.5</v>
      </c>
      <c r="DA45" s="636"/>
      <c r="DB45" s="636"/>
      <c r="DC45" s="637"/>
      <c r="DD45" s="627">
        <v>90433</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349</v>
      </c>
      <c r="CG46" s="619"/>
      <c r="CH46" s="619"/>
      <c r="CI46" s="619"/>
      <c r="CJ46" s="619"/>
      <c r="CK46" s="619"/>
      <c r="CL46" s="619"/>
      <c r="CM46" s="619"/>
      <c r="CN46" s="619"/>
      <c r="CO46" s="619"/>
      <c r="CP46" s="619"/>
      <c r="CQ46" s="620"/>
      <c r="CR46" s="621">
        <v>271522</v>
      </c>
      <c r="CS46" s="622"/>
      <c r="CT46" s="622"/>
      <c r="CU46" s="622"/>
      <c r="CV46" s="622"/>
      <c r="CW46" s="622"/>
      <c r="CX46" s="622"/>
      <c r="CY46" s="623"/>
      <c r="CZ46" s="624">
        <v>2.6</v>
      </c>
      <c r="DA46" s="625"/>
      <c r="DB46" s="625"/>
      <c r="DC46" s="626"/>
      <c r="DD46" s="627">
        <v>251881</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350</v>
      </c>
      <c r="CG47" s="619"/>
      <c r="CH47" s="619"/>
      <c r="CI47" s="619"/>
      <c r="CJ47" s="619"/>
      <c r="CK47" s="619"/>
      <c r="CL47" s="619"/>
      <c r="CM47" s="619"/>
      <c r="CN47" s="619"/>
      <c r="CO47" s="619"/>
      <c r="CP47" s="619"/>
      <c r="CQ47" s="620"/>
      <c r="CR47" s="621" t="s">
        <v>122</v>
      </c>
      <c r="CS47" s="634"/>
      <c r="CT47" s="634"/>
      <c r="CU47" s="634"/>
      <c r="CV47" s="634"/>
      <c r="CW47" s="634"/>
      <c r="CX47" s="634"/>
      <c r="CY47" s="635"/>
      <c r="CZ47" s="624" t="s">
        <v>122</v>
      </c>
      <c r="DA47" s="636"/>
      <c r="DB47" s="636"/>
      <c r="DC47" s="637"/>
      <c r="DD47" s="627" t="s">
        <v>122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351</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352</v>
      </c>
      <c r="CE49" s="603"/>
      <c r="CF49" s="603"/>
      <c r="CG49" s="603"/>
      <c r="CH49" s="603"/>
      <c r="CI49" s="603"/>
      <c r="CJ49" s="603"/>
      <c r="CK49" s="603"/>
      <c r="CL49" s="603"/>
      <c r="CM49" s="603"/>
      <c r="CN49" s="603"/>
      <c r="CO49" s="603"/>
      <c r="CP49" s="603"/>
      <c r="CQ49" s="604"/>
      <c r="CR49" s="605">
        <v>10517655</v>
      </c>
      <c r="CS49" s="606"/>
      <c r="CT49" s="606"/>
      <c r="CU49" s="606"/>
      <c r="CV49" s="606"/>
      <c r="CW49" s="606"/>
      <c r="CX49" s="606"/>
      <c r="CY49" s="607"/>
      <c r="CZ49" s="608">
        <v>100</v>
      </c>
      <c r="DA49" s="609"/>
      <c r="DB49" s="609"/>
      <c r="DC49" s="610"/>
      <c r="DD49" s="611">
        <v>7642250</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mJP97ObJNAq0Y4jHqaIjEJqGZB2bAPTayRF6wnTNZb2Pxq/EQozQEElusBWayJRRifnuCofO5kIXk/s/ci07QA==" saltValue="l91vLYqnjRBKdoAql9rtm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5" zoomScaleNormal="55" zoomScaleSheetLayoutView="70" workbookViewId="0">
      <selection activeCell="AU50" sqref="AU50:AY50"/>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353</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354</v>
      </c>
      <c r="DK2" s="1092"/>
      <c r="DL2" s="1092"/>
      <c r="DM2" s="1092"/>
      <c r="DN2" s="1092"/>
      <c r="DO2" s="1093"/>
      <c r="DP2" s="228"/>
      <c r="DQ2" s="1091" t="s">
        <v>355</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357</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358</v>
      </c>
      <c r="B5" s="996"/>
      <c r="C5" s="996"/>
      <c r="D5" s="996"/>
      <c r="E5" s="996"/>
      <c r="F5" s="996"/>
      <c r="G5" s="996"/>
      <c r="H5" s="996"/>
      <c r="I5" s="996"/>
      <c r="J5" s="996"/>
      <c r="K5" s="996"/>
      <c r="L5" s="996"/>
      <c r="M5" s="996"/>
      <c r="N5" s="996"/>
      <c r="O5" s="996"/>
      <c r="P5" s="997"/>
      <c r="Q5" s="1001" t="s">
        <v>359</v>
      </c>
      <c r="R5" s="1002"/>
      <c r="S5" s="1002"/>
      <c r="T5" s="1002"/>
      <c r="U5" s="1003"/>
      <c r="V5" s="1001" t="s">
        <v>360</v>
      </c>
      <c r="W5" s="1002"/>
      <c r="X5" s="1002"/>
      <c r="Y5" s="1002"/>
      <c r="Z5" s="1003"/>
      <c r="AA5" s="1001" t="s">
        <v>361</v>
      </c>
      <c r="AB5" s="1002"/>
      <c r="AC5" s="1002"/>
      <c r="AD5" s="1002"/>
      <c r="AE5" s="1002"/>
      <c r="AF5" s="1094" t="s">
        <v>362</v>
      </c>
      <c r="AG5" s="1002"/>
      <c r="AH5" s="1002"/>
      <c r="AI5" s="1002"/>
      <c r="AJ5" s="1015"/>
      <c r="AK5" s="1002" t="s">
        <v>363</v>
      </c>
      <c r="AL5" s="1002"/>
      <c r="AM5" s="1002"/>
      <c r="AN5" s="1002"/>
      <c r="AO5" s="1003"/>
      <c r="AP5" s="1001" t="s">
        <v>364</v>
      </c>
      <c r="AQ5" s="1002"/>
      <c r="AR5" s="1002"/>
      <c r="AS5" s="1002"/>
      <c r="AT5" s="1003"/>
      <c r="AU5" s="1001" t="s">
        <v>365</v>
      </c>
      <c r="AV5" s="1002"/>
      <c r="AW5" s="1002"/>
      <c r="AX5" s="1002"/>
      <c r="AY5" s="1015"/>
      <c r="AZ5" s="232"/>
      <c r="BA5" s="232"/>
      <c r="BB5" s="232"/>
      <c r="BC5" s="232"/>
      <c r="BD5" s="232"/>
      <c r="BE5" s="233"/>
      <c r="BF5" s="233"/>
      <c r="BG5" s="233"/>
      <c r="BH5" s="233"/>
      <c r="BI5" s="233"/>
      <c r="BJ5" s="233"/>
      <c r="BK5" s="233"/>
      <c r="BL5" s="233"/>
      <c r="BM5" s="233"/>
      <c r="BN5" s="233"/>
      <c r="BO5" s="233"/>
      <c r="BP5" s="233"/>
      <c r="BQ5" s="995" t="s">
        <v>366</v>
      </c>
      <c r="BR5" s="996"/>
      <c r="BS5" s="996"/>
      <c r="BT5" s="996"/>
      <c r="BU5" s="996"/>
      <c r="BV5" s="996"/>
      <c r="BW5" s="996"/>
      <c r="BX5" s="996"/>
      <c r="BY5" s="996"/>
      <c r="BZ5" s="996"/>
      <c r="CA5" s="996"/>
      <c r="CB5" s="996"/>
      <c r="CC5" s="996"/>
      <c r="CD5" s="996"/>
      <c r="CE5" s="996"/>
      <c r="CF5" s="996"/>
      <c r="CG5" s="997"/>
      <c r="CH5" s="1001" t="s">
        <v>367</v>
      </c>
      <c r="CI5" s="1002"/>
      <c r="CJ5" s="1002"/>
      <c r="CK5" s="1002"/>
      <c r="CL5" s="1003"/>
      <c r="CM5" s="1001" t="s">
        <v>368</v>
      </c>
      <c r="CN5" s="1002"/>
      <c r="CO5" s="1002"/>
      <c r="CP5" s="1002"/>
      <c r="CQ5" s="1003"/>
      <c r="CR5" s="1001" t="s">
        <v>369</v>
      </c>
      <c r="CS5" s="1002"/>
      <c r="CT5" s="1002"/>
      <c r="CU5" s="1002"/>
      <c r="CV5" s="1003"/>
      <c r="CW5" s="1001" t="s">
        <v>370</v>
      </c>
      <c r="CX5" s="1002"/>
      <c r="CY5" s="1002"/>
      <c r="CZ5" s="1002"/>
      <c r="DA5" s="1003"/>
      <c r="DB5" s="1001" t="s">
        <v>371</v>
      </c>
      <c r="DC5" s="1002"/>
      <c r="DD5" s="1002"/>
      <c r="DE5" s="1002"/>
      <c r="DF5" s="1003"/>
      <c r="DG5" s="1084" t="s">
        <v>372</v>
      </c>
      <c r="DH5" s="1085"/>
      <c r="DI5" s="1085"/>
      <c r="DJ5" s="1085"/>
      <c r="DK5" s="1086"/>
      <c r="DL5" s="1084" t="s">
        <v>373</v>
      </c>
      <c r="DM5" s="1085"/>
      <c r="DN5" s="1085"/>
      <c r="DO5" s="1085"/>
      <c r="DP5" s="1086"/>
      <c r="DQ5" s="1001" t="s">
        <v>374</v>
      </c>
      <c r="DR5" s="1002"/>
      <c r="DS5" s="1002"/>
      <c r="DT5" s="1002"/>
      <c r="DU5" s="1003"/>
      <c r="DV5" s="1001" t="s">
        <v>365</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375</v>
      </c>
      <c r="C7" s="1048"/>
      <c r="D7" s="1048"/>
      <c r="E7" s="1048"/>
      <c r="F7" s="1048"/>
      <c r="G7" s="1048"/>
      <c r="H7" s="1048"/>
      <c r="I7" s="1048"/>
      <c r="J7" s="1048"/>
      <c r="K7" s="1048"/>
      <c r="L7" s="1048"/>
      <c r="M7" s="1048"/>
      <c r="N7" s="1048"/>
      <c r="O7" s="1048"/>
      <c r="P7" s="1049"/>
      <c r="Q7" s="1102">
        <v>10923</v>
      </c>
      <c r="R7" s="1103"/>
      <c r="S7" s="1103"/>
      <c r="T7" s="1103"/>
      <c r="U7" s="1103"/>
      <c r="V7" s="1103">
        <v>10514</v>
      </c>
      <c r="W7" s="1103"/>
      <c r="X7" s="1103"/>
      <c r="Y7" s="1103"/>
      <c r="Z7" s="1103"/>
      <c r="AA7" s="1103">
        <v>409</v>
      </c>
      <c r="AB7" s="1103"/>
      <c r="AC7" s="1103"/>
      <c r="AD7" s="1103"/>
      <c r="AE7" s="1104"/>
      <c r="AF7" s="1105">
        <v>360</v>
      </c>
      <c r="AG7" s="1106"/>
      <c r="AH7" s="1106"/>
      <c r="AI7" s="1106"/>
      <c r="AJ7" s="1107"/>
      <c r="AK7" s="1108">
        <v>31</v>
      </c>
      <c r="AL7" s="1109"/>
      <c r="AM7" s="1109"/>
      <c r="AN7" s="1109"/>
      <c r="AO7" s="1109"/>
      <c r="AP7" s="1109">
        <v>7293</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c r="BT7" s="1100"/>
      <c r="BU7" s="1100"/>
      <c r="BV7" s="1100"/>
      <c r="BW7" s="1100"/>
      <c r="BX7" s="1100"/>
      <c r="BY7" s="1100"/>
      <c r="BZ7" s="1100"/>
      <c r="CA7" s="1100"/>
      <c r="CB7" s="1100"/>
      <c r="CC7" s="1100"/>
      <c r="CD7" s="1100"/>
      <c r="CE7" s="1100"/>
      <c r="CF7" s="1100"/>
      <c r="CG7" s="1112"/>
      <c r="CH7" s="1096"/>
      <c r="CI7" s="1097"/>
      <c r="CJ7" s="1097"/>
      <c r="CK7" s="1097"/>
      <c r="CL7" s="1098"/>
      <c r="CM7" s="1096"/>
      <c r="CN7" s="1097"/>
      <c r="CO7" s="1097"/>
      <c r="CP7" s="1097"/>
      <c r="CQ7" s="1098"/>
      <c r="CR7" s="1096"/>
      <c r="CS7" s="1097"/>
      <c r="CT7" s="1097"/>
      <c r="CU7" s="1097"/>
      <c r="CV7" s="1098"/>
      <c r="CW7" s="1096"/>
      <c r="CX7" s="1097"/>
      <c r="CY7" s="1097"/>
      <c r="CZ7" s="1097"/>
      <c r="DA7" s="1098"/>
      <c r="DB7" s="1096"/>
      <c r="DC7" s="1097"/>
      <c r="DD7" s="1097"/>
      <c r="DE7" s="1097"/>
      <c r="DF7" s="1098"/>
      <c r="DG7" s="1096"/>
      <c r="DH7" s="1097"/>
      <c r="DI7" s="1097"/>
      <c r="DJ7" s="1097"/>
      <c r="DK7" s="1098"/>
      <c r="DL7" s="1096"/>
      <c r="DM7" s="1097"/>
      <c r="DN7" s="1097"/>
      <c r="DO7" s="1097"/>
      <c r="DP7" s="1098"/>
      <c r="DQ7" s="1096"/>
      <c r="DR7" s="1097"/>
      <c r="DS7" s="1097"/>
      <c r="DT7" s="1097"/>
      <c r="DU7" s="1098"/>
      <c r="DV7" s="1099"/>
      <c r="DW7" s="1100"/>
      <c r="DX7" s="1100"/>
      <c r="DY7" s="1100"/>
      <c r="DZ7" s="1101"/>
      <c r="EA7" s="234"/>
    </row>
    <row r="8" spans="1:131" s="235" customFormat="1" ht="26.25" customHeight="1" x14ac:dyDescent="0.15">
      <c r="A8" s="238">
        <v>2</v>
      </c>
      <c r="B8" s="1030" t="s">
        <v>376</v>
      </c>
      <c r="C8" s="1031"/>
      <c r="D8" s="1031"/>
      <c r="E8" s="1031"/>
      <c r="F8" s="1031"/>
      <c r="G8" s="1031"/>
      <c r="H8" s="1031"/>
      <c r="I8" s="1031"/>
      <c r="J8" s="1031"/>
      <c r="K8" s="1031"/>
      <c r="L8" s="1031"/>
      <c r="M8" s="1031"/>
      <c r="N8" s="1031"/>
      <c r="O8" s="1031"/>
      <c r="P8" s="1032"/>
      <c r="Q8" s="1038">
        <v>18</v>
      </c>
      <c r="R8" s="1039"/>
      <c r="S8" s="1039"/>
      <c r="T8" s="1039"/>
      <c r="U8" s="1039"/>
      <c r="V8" s="1039">
        <v>18</v>
      </c>
      <c r="W8" s="1039"/>
      <c r="X8" s="1039"/>
      <c r="Y8" s="1039"/>
      <c r="Z8" s="1039"/>
      <c r="AA8" s="1039">
        <v>0</v>
      </c>
      <c r="AB8" s="1039"/>
      <c r="AC8" s="1039"/>
      <c r="AD8" s="1039"/>
      <c r="AE8" s="1040"/>
      <c r="AF8" s="1035" t="s">
        <v>122</v>
      </c>
      <c r="AG8" s="1036"/>
      <c r="AH8" s="1036"/>
      <c r="AI8" s="1036"/>
      <c r="AJ8" s="1037"/>
      <c r="AK8" s="1080">
        <v>15</v>
      </c>
      <c r="AL8" s="1081"/>
      <c r="AM8" s="1081"/>
      <c r="AN8" s="1081"/>
      <c r="AO8" s="1081"/>
      <c r="AP8" s="1081">
        <v>33219</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377</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378</v>
      </c>
      <c r="B23" s="937" t="s">
        <v>379</v>
      </c>
      <c r="C23" s="938"/>
      <c r="D23" s="938"/>
      <c r="E23" s="938"/>
      <c r="F23" s="938"/>
      <c r="G23" s="938"/>
      <c r="H23" s="938"/>
      <c r="I23" s="938"/>
      <c r="J23" s="938"/>
      <c r="K23" s="938"/>
      <c r="L23" s="938"/>
      <c r="M23" s="938"/>
      <c r="N23" s="938"/>
      <c r="O23" s="938"/>
      <c r="P23" s="948"/>
      <c r="Q23" s="1067"/>
      <c r="R23" s="1061"/>
      <c r="S23" s="1061"/>
      <c r="T23" s="1061"/>
      <c r="U23" s="1061"/>
      <c r="V23" s="1061"/>
      <c r="W23" s="1061"/>
      <c r="X23" s="1061"/>
      <c r="Y23" s="1061"/>
      <c r="Z23" s="1061"/>
      <c r="AA23" s="1061"/>
      <c r="AB23" s="1061"/>
      <c r="AC23" s="1061"/>
      <c r="AD23" s="1061"/>
      <c r="AE23" s="1068"/>
      <c r="AF23" s="1069">
        <v>360</v>
      </c>
      <c r="AG23" s="1061"/>
      <c r="AH23" s="1061"/>
      <c r="AI23" s="1061"/>
      <c r="AJ23" s="1070"/>
      <c r="AK23" s="1071"/>
      <c r="AL23" s="1072"/>
      <c r="AM23" s="1072"/>
      <c r="AN23" s="1072"/>
      <c r="AO23" s="1072"/>
      <c r="AP23" s="1061"/>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380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381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358</v>
      </c>
      <c r="B26" s="996"/>
      <c r="C26" s="996"/>
      <c r="D26" s="996"/>
      <c r="E26" s="996"/>
      <c r="F26" s="996"/>
      <c r="G26" s="996"/>
      <c r="H26" s="996"/>
      <c r="I26" s="996"/>
      <c r="J26" s="996"/>
      <c r="K26" s="996"/>
      <c r="L26" s="996"/>
      <c r="M26" s="996"/>
      <c r="N26" s="996"/>
      <c r="O26" s="996"/>
      <c r="P26" s="997"/>
      <c r="Q26" s="1001" t="s">
        <v>382</v>
      </c>
      <c r="R26" s="1002"/>
      <c r="S26" s="1002"/>
      <c r="T26" s="1002"/>
      <c r="U26" s="1003"/>
      <c r="V26" s="1001" t="s">
        <v>383</v>
      </c>
      <c r="W26" s="1002"/>
      <c r="X26" s="1002"/>
      <c r="Y26" s="1002"/>
      <c r="Z26" s="1003"/>
      <c r="AA26" s="1001" t="s">
        <v>384</v>
      </c>
      <c r="AB26" s="1002"/>
      <c r="AC26" s="1002"/>
      <c r="AD26" s="1002"/>
      <c r="AE26" s="1002"/>
      <c r="AF26" s="1055" t="s">
        <v>385</v>
      </c>
      <c r="AG26" s="1008"/>
      <c r="AH26" s="1008"/>
      <c r="AI26" s="1008"/>
      <c r="AJ26" s="1056"/>
      <c r="AK26" s="1002" t="s">
        <v>386</v>
      </c>
      <c r="AL26" s="1002"/>
      <c r="AM26" s="1002"/>
      <c r="AN26" s="1002"/>
      <c r="AO26" s="1003"/>
      <c r="AP26" s="1001" t="s">
        <v>387</v>
      </c>
      <c r="AQ26" s="1002"/>
      <c r="AR26" s="1002"/>
      <c r="AS26" s="1002"/>
      <c r="AT26" s="1003"/>
      <c r="AU26" s="1001" t="s">
        <v>388</v>
      </c>
      <c r="AV26" s="1002"/>
      <c r="AW26" s="1002"/>
      <c r="AX26" s="1002"/>
      <c r="AY26" s="1003"/>
      <c r="AZ26" s="1001" t="s">
        <v>389</v>
      </c>
      <c r="BA26" s="1002"/>
      <c r="BB26" s="1002"/>
      <c r="BC26" s="1002"/>
      <c r="BD26" s="1003"/>
      <c r="BE26" s="1001" t="s">
        <v>365</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390</v>
      </c>
      <c r="C28" s="1048"/>
      <c r="D28" s="1048"/>
      <c r="E28" s="1048"/>
      <c r="F28" s="1048"/>
      <c r="G28" s="1048"/>
      <c r="H28" s="1048"/>
      <c r="I28" s="1048"/>
      <c r="J28" s="1048"/>
      <c r="K28" s="1048"/>
      <c r="L28" s="1048"/>
      <c r="M28" s="1048"/>
      <c r="N28" s="1048"/>
      <c r="O28" s="1048"/>
      <c r="P28" s="1049"/>
      <c r="Q28" s="1050">
        <v>2608</v>
      </c>
      <c r="R28" s="1051"/>
      <c r="S28" s="1051"/>
      <c r="T28" s="1051"/>
      <c r="U28" s="1051"/>
      <c r="V28" s="1051">
        <v>2545</v>
      </c>
      <c r="W28" s="1051"/>
      <c r="X28" s="1051"/>
      <c r="Y28" s="1051"/>
      <c r="Z28" s="1051"/>
      <c r="AA28" s="1051">
        <v>63</v>
      </c>
      <c r="AB28" s="1051"/>
      <c r="AC28" s="1051"/>
      <c r="AD28" s="1051"/>
      <c r="AE28" s="1052"/>
      <c r="AF28" s="1053">
        <v>63</v>
      </c>
      <c r="AG28" s="1051"/>
      <c r="AH28" s="1051"/>
      <c r="AI28" s="1051"/>
      <c r="AJ28" s="1054"/>
      <c r="AK28" s="1042">
        <v>157</v>
      </c>
      <c r="AL28" s="1043"/>
      <c r="AM28" s="1043"/>
      <c r="AN28" s="1043"/>
      <c r="AO28" s="1043"/>
      <c r="AP28" s="1043" t="s">
        <v>559</v>
      </c>
      <c r="AQ28" s="1043"/>
      <c r="AR28" s="1043"/>
      <c r="AS28" s="1043"/>
      <c r="AT28" s="1043"/>
      <c r="AU28" s="1043" t="s">
        <v>559</v>
      </c>
      <c r="AV28" s="1043"/>
      <c r="AW28" s="1043"/>
      <c r="AX28" s="1043"/>
      <c r="AY28" s="1043"/>
      <c r="AZ28" s="1044" t="s">
        <v>559</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391</v>
      </c>
      <c r="C29" s="1031"/>
      <c r="D29" s="1031"/>
      <c r="E29" s="1031"/>
      <c r="F29" s="1031"/>
      <c r="G29" s="1031"/>
      <c r="H29" s="1031"/>
      <c r="I29" s="1031"/>
      <c r="J29" s="1031"/>
      <c r="K29" s="1031"/>
      <c r="L29" s="1031"/>
      <c r="M29" s="1031"/>
      <c r="N29" s="1031"/>
      <c r="O29" s="1031"/>
      <c r="P29" s="1032"/>
      <c r="Q29" s="1038">
        <v>2366</v>
      </c>
      <c r="R29" s="1039"/>
      <c r="S29" s="1039"/>
      <c r="T29" s="1039"/>
      <c r="U29" s="1039"/>
      <c r="V29" s="1039">
        <v>2325</v>
      </c>
      <c r="W29" s="1039"/>
      <c r="X29" s="1039"/>
      <c r="Y29" s="1039"/>
      <c r="Z29" s="1039"/>
      <c r="AA29" s="1039">
        <v>41</v>
      </c>
      <c r="AB29" s="1039"/>
      <c r="AC29" s="1039"/>
      <c r="AD29" s="1039"/>
      <c r="AE29" s="1040"/>
      <c r="AF29" s="1035">
        <v>41</v>
      </c>
      <c r="AG29" s="1036"/>
      <c r="AH29" s="1036"/>
      <c r="AI29" s="1036"/>
      <c r="AJ29" s="1037"/>
      <c r="AK29" s="980">
        <v>358</v>
      </c>
      <c r="AL29" s="971"/>
      <c r="AM29" s="971"/>
      <c r="AN29" s="971"/>
      <c r="AO29" s="971"/>
      <c r="AP29" s="971" t="s">
        <v>559</v>
      </c>
      <c r="AQ29" s="971"/>
      <c r="AR29" s="971"/>
      <c r="AS29" s="971"/>
      <c r="AT29" s="971"/>
      <c r="AU29" s="971" t="s">
        <v>559</v>
      </c>
      <c r="AV29" s="971"/>
      <c r="AW29" s="971"/>
      <c r="AX29" s="971"/>
      <c r="AY29" s="971"/>
      <c r="AZ29" s="1041" t="s">
        <v>559</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560</v>
      </c>
      <c r="C30" s="1031"/>
      <c r="D30" s="1031"/>
      <c r="E30" s="1031"/>
      <c r="F30" s="1031"/>
      <c r="G30" s="1031"/>
      <c r="H30" s="1031"/>
      <c r="I30" s="1031"/>
      <c r="J30" s="1031"/>
      <c r="K30" s="1031"/>
      <c r="L30" s="1031"/>
      <c r="M30" s="1031"/>
      <c r="N30" s="1031"/>
      <c r="O30" s="1031"/>
      <c r="P30" s="1032"/>
      <c r="Q30" s="1038">
        <v>322</v>
      </c>
      <c r="R30" s="1039"/>
      <c r="S30" s="1039"/>
      <c r="T30" s="1039"/>
      <c r="U30" s="1039"/>
      <c r="V30" s="1039">
        <v>320</v>
      </c>
      <c r="W30" s="1039"/>
      <c r="X30" s="1039"/>
      <c r="Y30" s="1039"/>
      <c r="Z30" s="1039"/>
      <c r="AA30" s="1039">
        <v>2</v>
      </c>
      <c r="AB30" s="1039"/>
      <c r="AC30" s="1039"/>
      <c r="AD30" s="1039"/>
      <c r="AE30" s="1040"/>
      <c r="AF30" s="1035">
        <v>2</v>
      </c>
      <c r="AG30" s="1036"/>
      <c r="AH30" s="1036"/>
      <c r="AI30" s="1036"/>
      <c r="AJ30" s="1037"/>
      <c r="AK30" s="980">
        <v>66</v>
      </c>
      <c r="AL30" s="971"/>
      <c r="AM30" s="971"/>
      <c r="AN30" s="971"/>
      <c r="AO30" s="971"/>
      <c r="AP30" s="971" t="s">
        <v>559</v>
      </c>
      <c r="AQ30" s="971"/>
      <c r="AR30" s="971"/>
      <c r="AS30" s="971"/>
      <c r="AT30" s="971"/>
      <c r="AU30" s="971" t="s">
        <v>559</v>
      </c>
      <c r="AV30" s="971"/>
      <c r="AW30" s="971"/>
      <c r="AX30" s="971"/>
      <c r="AY30" s="971"/>
      <c r="AZ30" s="1041" t="s">
        <v>559</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393</v>
      </c>
      <c r="C31" s="1031"/>
      <c r="D31" s="1031"/>
      <c r="E31" s="1031"/>
      <c r="F31" s="1031"/>
      <c r="G31" s="1031"/>
      <c r="H31" s="1031"/>
      <c r="I31" s="1031"/>
      <c r="J31" s="1031"/>
      <c r="K31" s="1031"/>
      <c r="L31" s="1031"/>
      <c r="M31" s="1031"/>
      <c r="N31" s="1031"/>
      <c r="O31" s="1031"/>
      <c r="P31" s="1032"/>
      <c r="Q31" s="1038">
        <v>546</v>
      </c>
      <c r="R31" s="1039"/>
      <c r="S31" s="1039"/>
      <c r="T31" s="1039"/>
      <c r="U31" s="1039"/>
      <c r="V31" s="1039">
        <v>498</v>
      </c>
      <c r="W31" s="1039"/>
      <c r="X31" s="1039"/>
      <c r="Y31" s="1039"/>
      <c r="Z31" s="1039"/>
      <c r="AA31" s="1039">
        <v>48</v>
      </c>
      <c r="AB31" s="1039"/>
      <c r="AC31" s="1039"/>
      <c r="AD31" s="1039"/>
      <c r="AE31" s="1040"/>
      <c r="AF31" s="1035">
        <v>1450</v>
      </c>
      <c r="AG31" s="1036"/>
      <c r="AH31" s="1036"/>
      <c r="AI31" s="1036"/>
      <c r="AJ31" s="1037"/>
      <c r="AK31" s="980">
        <v>6</v>
      </c>
      <c r="AL31" s="971"/>
      <c r="AM31" s="971"/>
      <c r="AN31" s="971"/>
      <c r="AO31" s="971"/>
      <c r="AP31" s="971">
        <v>387</v>
      </c>
      <c r="AQ31" s="971"/>
      <c r="AR31" s="971"/>
      <c r="AS31" s="971"/>
      <c r="AT31" s="971"/>
      <c r="AU31" s="971">
        <v>1</v>
      </c>
      <c r="AV31" s="971"/>
      <c r="AW31" s="971"/>
      <c r="AX31" s="971"/>
      <c r="AY31" s="971"/>
      <c r="AZ31" s="1041" t="s">
        <v>561</v>
      </c>
      <c r="BA31" s="1041"/>
      <c r="BB31" s="1041"/>
      <c r="BC31" s="1041"/>
      <c r="BD31" s="1041"/>
      <c r="BE31" s="972" t="s">
        <v>394</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395</v>
      </c>
      <c r="C32" s="1031"/>
      <c r="D32" s="1031"/>
      <c r="E32" s="1031"/>
      <c r="F32" s="1031"/>
      <c r="G32" s="1031"/>
      <c r="H32" s="1031"/>
      <c r="I32" s="1031"/>
      <c r="J32" s="1031"/>
      <c r="K32" s="1031"/>
      <c r="L32" s="1031"/>
      <c r="M32" s="1031"/>
      <c r="N32" s="1031"/>
      <c r="O32" s="1031"/>
      <c r="P32" s="1032"/>
      <c r="Q32" s="1038">
        <v>690</v>
      </c>
      <c r="R32" s="1039"/>
      <c r="S32" s="1039"/>
      <c r="T32" s="1039"/>
      <c r="U32" s="1039"/>
      <c r="V32" s="1039">
        <v>657</v>
      </c>
      <c r="W32" s="1039"/>
      <c r="X32" s="1039"/>
      <c r="Y32" s="1039"/>
      <c r="Z32" s="1039"/>
      <c r="AA32" s="1039">
        <v>33</v>
      </c>
      <c r="AB32" s="1039"/>
      <c r="AC32" s="1039"/>
      <c r="AD32" s="1039"/>
      <c r="AE32" s="1040"/>
      <c r="AF32" s="1035">
        <v>154</v>
      </c>
      <c r="AG32" s="1036"/>
      <c r="AH32" s="1036"/>
      <c r="AI32" s="1036"/>
      <c r="AJ32" s="1037"/>
      <c r="AK32" s="980">
        <v>412</v>
      </c>
      <c r="AL32" s="971"/>
      <c r="AM32" s="971"/>
      <c r="AN32" s="971"/>
      <c r="AO32" s="971"/>
      <c r="AP32" s="971">
        <v>4046</v>
      </c>
      <c r="AQ32" s="971"/>
      <c r="AR32" s="971"/>
      <c r="AS32" s="971"/>
      <c r="AT32" s="971"/>
      <c r="AU32" s="971">
        <v>2440</v>
      </c>
      <c r="AV32" s="971"/>
      <c r="AW32" s="971"/>
      <c r="AX32" s="971"/>
      <c r="AY32" s="971"/>
      <c r="AZ32" s="1041" t="s">
        <v>561</v>
      </c>
      <c r="BA32" s="1041"/>
      <c r="BB32" s="1041"/>
      <c r="BC32" s="1041"/>
      <c r="BD32" s="1041"/>
      <c r="BE32" s="972" t="s">
        <v>394</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396</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378</v>
      </c>
      <c r="B63" s="937" t="s">
        <v>397</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1711</v>
      </c>
      <c r="AG63" s="959"/>
      <c r="AH63" s="959"/>
      <c r="AI63" s="959"/>
      <c r="AJ63" s="1022"/>
      <c r="AK63" s="1023"/>
      <c r="AL63" s="963"/>
      <c r="AM63" s="963"/>
      <c r="AN63" s="963"/>
      <c r="AO63" s="963"/>
      <c r="AP63" s="959"/>
      <c r="AQ63" s="959"/>
      <c r="AR63" s="959"/>
      <c r="AS63" s="959"/>
      <c r="AT63" s="959"/>
      <c r="AU63" s="959"/>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399</v>
      </c>
      <c r="B66" s="996"/>
      <c r="C66" s="996"/>
      <c r="D66" s="996"/>
      <c r="E66" s="996"/>
      <c r="F66" s="996"/>
      <c r="G66" s="996"/>
      <c r="H66" s="996"/>
      <c r="I66" s="996"/>
      <c r="J66" s="996"/>
      <c r="K66" s="996"/>
      <c r="L66" s="996"/>
      <c r="M66" s="996"/>
      <c r="N66" s="996"/>
      <c r="O66" s="996"/>
      <c r="P66" s="997"/>
      <c r="Q66" s="1001" t="s">
        <v>382</v>
      </c>
      <c r="R66" s="1002"/>
      <c r="S66" s="1002"/>
      <c r="T66" s="1002"/>
      <c r="U66" s="1003"/>
      <c r="V66" s="1001" t="s">
        <v>383</v>
      </c>
      <c r="W66" s="1002"/>
      <c r="X66" s="1002"/>
      <c r="Y66" s="1002"/>
      <c r="Z66" s="1003"/>
      <c r="AA66" s="1001" t="s">
        <v>384</v>
      </c>
      <c r="AB66" s="1002"/>
      <c r="AC66" s="1002"/>
      <c r="AD66" s="1002"/>
      <c r="AE66" s="1003"/>
      <c r="AF66" s="1007" t="s">
        <v>385</v>
      </c>
      <c r="AG66" s="1008"/>
      <c r="AH66" s="1008"/>
      <c r="AI66" s="1008"/>
      <c r="AJ66" s="1009"/>
      <c r="AK66" s="1001" t="s">
        <v>386</v>
      </c>
      <c r="AL66" s="996"/>
      <c r="AM66" s="996"/>
      <c r="AN66" s="996"/>
      <c r="AO66" s="997"/>
      <c r="AP66" s="1001" t="s">
        <v>387</v>
      </c>
      <c r="AQ66" s="1002"/>
      <c r="AR66" s="1002"/>
      <c r="AS66" s="1002"/>
      <c r="AT66" s="1003"/>
      <c r="AU66" s="1001" t="s">
        <v>400</v>
      </c>
      <c r="AV66" s="1002"/>
      <c r="AW66" s="1002"/>
      <c r="AX66" s="1002"/>
      <c r="AY66" s="1003"/>
      <c r="AZ66" s="1001" t="s">
        <v>365</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553</v>
      </c>
      <c r="C68" s="986"/>
      <c r="D68" s="986"/>
      <c r="E68" s="986"/>
      <c r="F68" s="986"/>
      <c r="G68" s="986"/>
      <c r="H68" s="986"/>
      <c r="I68" s="986"/>
      <c r="J68" s="986"/>
      <c r="K68" s="986"/>
      <c r="L68" s="986"/>
      <c r="M68" s="986"/>
      <c r="N68" s="986"/>
      <c r="O68" s="986"/>
      <c r="P68" s="987"/>
      <c r="Q68" s="988">
        <v>3692</v>
      </c>
      <c r="R68" s="982"/>
      <c r="S68" s="982"/>
      <c r="T68" s="982"/>
      <c r="U68" s="982"/>
      <c r="V68" s="982">
        <v>3613</v>
      </c>
      <c r="W68" s="982"/>
      <c r="X68" s="982"/>
      <c r="Y68" s="982"/>
      <c r="Z68" s="982"/>
      <c r="AA68" s="982">
        <v>79</v>
      </c>
      <c r="AB68" s="982"/>
      <c r="AC68" s="982"/>
      <c r="AD68" s="982"/>
      <c r="AE68" s="982"/>
      <c r="AF68" s="982">
        <v>79</v>
      </c>
      <c r="AG68" s="982"/>
      <c r="AH68" s="982"/>
      <c r="AI68" s="982"/>
      <c r="AJ68" s="982"/>
      <c r="AK68" s="982">
        <v>80</v>
      </c>
      <c r="AL68" s="982"/>
      <c r="AM68" s="982"/>
      <c r="AN68" s="982"/>
      <c r="AO68" s="982"/>
      <c r="AP68" s="982">
        <v>2671</v>
      </c>
      <c r="AQ68" s="982"/>
      <c r="AR68" s="982"/>
      <c r="AS68" s="982"/>
      <c r="AT68" s="982"/>
      <c r="AU68" s="982">
        <v>634</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554</v>
      </c>
      <c r="C69" s="975"/>
      <c r="D69" s="975"/>
      <c r="E69" s="975"/>
      <c r="F69" s="975"/>
      <c r="G69" s="975"/>
      <c r="H69" s="975"/>
      <c r="I69" s="975"/>
      <c r="J69" s="975"/>
      <c r="K69" s="975"/>
      <c r="L69" s="975"/>
      <c r="M69" s="975"/>
      <c r="N69" s="975"/>
      <c r="O69" s="975"/>
      <c r="P69" s="976"/>
      <c r="Q69" s="977">
        <v>3</v>
      </c>
      <c r="R69" s="971"/>
      <c r="S69" s="971"/>
      <c r="T69" s="971"/>
      <c r="U69" s="971"/>
      <c r="V69" s="971">
        <v>3</v>
      </c>
      <c r="W69" s="971"/>
      <c r="X69" s="971"/>
      <c r="Y69" s="971"/>
      <c r="Z69" s="971"/>
      <c r="AA69" s="971">
        <v>0</v>
      </c>
      <c r="AB69" s="971"/>
      <c r="AC69" s="971"/>
      <c r="AD69" s="971"/>
      <c r="AE69" s="971"/>
      <c r="AF69" s="971">
        <v>0</v>
      </c>
      <c r="AG69" s="971"/>
      <c r="AH69" s="971"/>
      <c r="AI69" s="971"/>
      <c r="AJ69" s="971"/>
      <c r="AK69" s="971">
        <v>0</v>
      </c>
      <c r="AL69" s="971"/>
      <c r="AM69" s="971"/>
      <c r="AN69" s="971"/>
      <c r="AO69" s="971"/>
      <c r="AP69" s="971" t="s">
        <v>561</v>
      </c>
      <c r="AQ69" s="971"/>
      <c r="AR69" s="971"/>
      <c r="AS69" s="971"/>
      <c r="AT69" s="971"/>
      <c r="AU69" s="971" t="s">
        <v>561</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555</v>
      </c>
      <c r="C70" s="975"/>
      <c r="D70" s="975"/>
      <c r="E70" s="975"/>
      <c r="F70" s="975"/>
      <c r="G70" s="975"/>
      <c r="H70" s="975"/>
      <c r="I70" s="975"/>
      <c r="J70" s="975"/>
      <c r="K70" s="975"/>
      <c r="L70" s="975"/>
      <c r="M70" s="975"/>
      <c r="N70" s="975"/>
      <c r="O70" s="975"/>
      <c r="P70" s="976"/>
      <c r="Q70" s="977">
        <v>7868</v>
      </c>
      <c r="R70" s="971"/>
      <c r="S70" s="971"/>
      <c r="T70" s="971"/>
      <c r="U70" s="971"/>
      <c r="V70" s="971">
        <v>7783</v>
      </c>
      <c r="W70" s="971"/>
      <c r="X70" s="971"/>
      <c r="Y70" s="971"/>
      <c r="Z70" s="971"/>
      <c r="AA70" s="971">
        <v>85</v>
      </c>
      <c r="AB70" s="971"/>
      <c r="AC70" s="971"/>
      <c r="AD70" s="971"/>
      <c r="AE70" s="971"/>
      <c r="AF70" s="971">
        <v>85</v>
      </c>
      <c r="AG70" s="971"/>
      <c r="AH70" s="971"/>
      <c r="AI70" s="971"/>
      <c r="AJ70" s="971"/>
      <c r="AK70" s="971">
        <v>52</v>
      </c>
      <c r="AL70" s="971"/>
      <c r="AM70" s="971"/>
      <c r="AN70" s="971"/>
      <c r="AO70" s="971"/>
      <c r="AP70" s="971" t="s">
        <v>561</v>
      </c>
      <c r="AQ70" s="971"/>
      <c r="AR70" s="971"/>
      <c r="AS70" s="971"/>
      <c r="AT70" s="971"/>
      <c r="AU70" s="971" t="s">
        <v>561</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556</v>
      </c>
      <c r="C71" s="975"/>
      <c r="D71" s="975"/>
      <c r="E71" s="975"/>
      <c r="F71" s="975"/>
      <c r="G71" s="975"/>
      <c r="H71" s="975"/>
      <c r="I71" s="975"/>
      <c r="J71" s="975"/>
      <c r="K71" s="975"/>
      <c r="L71" s="975"/>
      <c r="M71" s="975"/>
      <c r="N71" s="975"/>
      <c r="O71" s="975"/>
      <c r="P71" s="976"/>
      <c r="Q71" s="977">
        <v>43</v>
      </c>
      <c r="R71" s="971"/>
      <c r="S71" s="971"/>
      <c r="T71" s="971"/>
      <c r="U71" s="971"/>
      <c r="V71" s="971">
        <v>38</v>
      </c>
      <c r="W71" s="971"/>
      <c r="X71" s="971"/>
      <c r="Y71" s="971"/>
      <c r="Z71" s="971"/>
      <c r="AA71" s="971">
        <v>5</v>
      </c>
      <c r="AB71" s="971"/>
      <c r="AC71" s="971"/>
      <c r="AD71" s="971"/>
      <c r="AE71" s="971"/>
      <c r="AF71" s="971">
        <v>5</v>
      </c>
      <c r="AG71" s="971"/>
      <c r="AH71" s="971"/>
      <c r="AI71" s="971"/>
      <c r="AJ71" s="971"/>
      <c r="AK71" s="971">
        <v>26</v>
      </c>
      <c r="AL71" s="971"/>
      <c r="AM71" s="971"/>
      <c r="AN71" s="971"/>
      <c r="AO71" s="971"/>
      <c r="AP71" s="971" t="s">
        <v>561</v>
      </c>
      <c r="AQ71" s="971"/>
      <c r="AR71" s="971"/>
      <c r="AS71" s="971"/>
      <c r="AT71" s="971"/>
      <c r="AU71" s="971" t="s">
        <v>561</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557</v>
      </c>
      <c r="C72" s="975"/>
      <c r="D72" s="975"/>
      <c r="E72" s="975"/>
      <c r="F72" s="975"/>
      <c r="G72" s="975"/>
      <c r="H72" s="975"/>
      <c r="I72" s="975"/>
      <c r="J72" s="975"/>
      <c r="K72" s="975"/>
      <c r="L72" s="975"/>
      <c r="M72" s="975"/>
      <c r="N72" s="975"/>
      <c r="O72" s="975"/>
      <c r="P72" s="976"/>
      <c r="Q72" s="977">
        <v>368</v>
      </c>
      <c r="R72" s="971"/>
      <c r="S72" s="971"/>
      <c r="T72" s="971"/>
      <c r="U72" s="971"/>
      <c r="V72" s="971">
        <v>358</v>
      </c>
      <c r="W72" s="971"/>
      <c r="X72" s="971"/>
      <c r="Y72" s="971"/>
      <c r="Z72" s="971"/>
      <c r="AA72" s="971">
        <v>10</v>
      </c>
      <c r="AB72" s="971"/>
      <c r="AC72" s="971"/>
      <c r="AD72" s="971"/>
      <c r="AE72" s="971"/>
      <c r="AF72" s="971">
        <v>10</v>
      </c>
      <c r="AG72" s="971"/>
      <c r="AH72" s="971"/>
      <c r="AI72" s="971"/>
      <c r="AJ72" s="971"/>
      <c r="AK72" s="971">
        <v>249</v>
      </c>
      <c r="AL72" s="971"/>
      <c r="AM72" s="971"/>
      <c r="AN72" s="971"/>
      <c r="AO72" s="971"/>
      <c r="AP72" s="971" t="s">
        <v>561</v>
      </c>
      <c r="AQ72" s="971"/>
      <c r="AR72" s="971"/>
      <c r="AS72" s="971"/>
      <c r="AT72" s="971"/>
      <c r="AU72" s="971" t="s">
        <v>561</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558</v>
      </c>
      <c r="C73" s="975"/>
      <c r="D73" s="975"/>
      <c r="E73" s="975"/>
      <c r="F73" s="975"/>
      <c r="G73" s="975"/>
      <c r="H73" s="975"/>
      <c r="I73" s="975"/>
      <c r="J73" s="975"/>
      <c r="K73" s="975"/>
      <c r="L73" s="975"/>
      <c r="M73" s="975"/>
      <c r="N73" s="975"/>
      <c r="O73" s="975"/>
      <c r="P73" s="976"/>
      <c r="Q73" s="977">
        <v>241808</v>
      </c>
      <c r="R73" s="971"/>
      <c r="S73" s="971"/>
      <c r="T73" s="971"/>
      <c r="U73" s="971"/>
      <c r="V73" s="971">
        <v>236655</v>
      </c>
      <c r="W73" s="971"/>
      <c r="X73" s="971"/>
      <c r="Y73" s="971"/>
      <c r="Z73" s="971"/>
      <c r="AA73" s="971">
        <v>5153</v>
      </c>
      <c r="AB73" s="971"/>
      <c r="AC73" s="971"/>
      <c r="AD73" s="971"/>
      <c r="AE73" s="971"/>
      <c r="AF73" s="971">
        <v>5153</v>
      </c>
      <c r="AG73" s="971"/>
      <c r="AH73" s="971"/>
      <c r="AI73" s="971"/>
      <c r="AJ73" s="971"/>
      <c r="AK73" s="971">
        <v>5508</v>
      </c>
      <c r="AL73" s="971"/>
      <c r="AM73" s="971"/>
      <c r="AN73" s="971"/>
      <c r="AO73" s="971"/>
      <c r="AP73" s="971" t="s">
        <v>561</v>
      </c>
      <c r="AQ73" s="971"/>
      <c r="AR73" s="971"/>
      <c r="AS73" s="971"/>
      <c r="AT73" s="971"/>
      <c r="AU73" s="971" t="s">
        <v>561</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378</v>
      </c>
      <c r="B88" s="937" t="s">
        <v>401</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937" t="s">
        <v>402</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403</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404</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407</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408</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409</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410</v>
      </c>
      <c r="AB109" s="896"/>
      <c r="AC109" s="896"/>
      <c r="AD109" s="896"/>
      <c r="AE109" s="897"/>
      <c r="AF109" s="898" t="s">
        <v>411</v>
      </c>
      <c r="AG109" s="896"/>
      <c r="AH109" s="896"/>
      <c r="AI109" s="896"/>
      <c r="AJ109" s="897"/>
      <c r="AK109" s="898" t="s">
        <v>295</v>
      </c>
      <c r="AL109" s="896"/>
      <c r="AM109" s="896"/>
      <c r="AN109" s="896"/>
      <c r="AO109" s="897"/>
      <c r="AP109" s="898" t="s">
        <v>412</v>
      </c>
      <c r="AQ109" s="896"/>
      <c r="AR109" s="896"/>
      <c r="AS109" s="896"/>
      <c r="AT109" s="929"/>
      <c r="AU109" s="895" t="s">
        <v>409</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410</v>
      </c>
      <c r="BR109" s="896"/>
      <c r="BS109" s="896"/>
      <c r="BT109" s="896"/>
      <c r="BU109" s="897"/>
      <c r="BV109" s="898" t="s">
        <v>411</v>
      </c>
      <c r="BW109" s="896"/>
      <c r="BX109" s="896"/>
      <c r="BY109" s="896"/>
      <c r="BZ109" s="897"/>
      <c r="CA109" s="898" t="s">
        <v>295</v>
      </c>
      <c r="CB109" s="896"/>
      <c r="CC109" s="896"/>
      <c r="CD109" s="896"/>
      <c r="CE109" s="897"/>
      <c r="CF109" s="936" t="s">
        <v>412</v>
      </c>
      <c r="CG109" s="936"/>
      <c r="CH109" s="936"/>
      <c r="CI109" s="936"/>
      <c r="CJ109" s="936"/>
      <c r="CK109" s="898" t="s">
        <v>413</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410</v>
      </c>
      <c r="DH109" s="896"/>
      <c r="DI109" s="896"/>
      <c r="DJ109" s="896"/>
      <c r="DK109" s="897"/>
      <c r="DL109" s="898" t="s">
        <v>411</v>
      </c>
      <c r="DM109" s="896"/>
      <c r="DN109" s="896"/>
      <c r="DO109" s="896"/>
      <c r="DP109" s="897"/>
      <c r="DQ109" s="898" t="s">
        <v>295</v>
      </c>
      <c r="DR109" s="896"/>
      <c r="DS109" s="896"/>
      <c r="DT109" s="896"/>
      <c r="DU109" s="897"/>
      <c r="DV109" s="898" t="s">
        <v>412</v>
      </c>
      <c r="DW109" s="896"/>
      <c r="DX109" s="896"/>
      <c r="DY109" s="896"/>
      <c r="DZ109" s="929"/>
    </row>
    <row r="110" spans="1:131" s="230" customFormat="1" ht="26.25" customHeight="1" x14ac:dyDescent="0.15">
      <c r="A110" s="807" t="s">
        <v>414</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639478</v>
      </c>
      <c r="AB110" s="889"/>
      <c r="AC110" s="889"/>
      <c r="AD110" s="889"/>
      <c r="AE110" s="890"/>
      <c r="AF110" s="891">
        <v>682031</v>
      </c>
      <c r="AG110" s="889"/>
      <c r="AH110" s="889"/>
      <c r="AI110" s="889"/>
      <c r="AJ110" s="890"/>
      <c r="AK110" s="891">
        <v>701257</v>
      </c>
      <c r="AL110" s="889"/>
      <c r="AM110" s="889"/>
      <c r="AN110" s="889"/>
      <c r="AO110" s="890"/>
      <c r="AP110" s="892">
        <v>11.3</v>
      </c>
      <c r="AQ110" s="893"/>
      <c r="AR110" s="893"/>
      <c r="AS110" s="893"/>
      <c r="AT110" s="894"/>
      <c r="AU110" s="930" t="s">
        <v>69</v>
      </c>
      <c r="AV110" s="931"/>
      <c r="AW110" s="931"/>
      <c r="AX110" s="931"/>
      <c r="AY110" s="931"/>
      <c r="AZ110" s="860" t="s">
        <v>415</v>
      </c>
      <c r="BA110" s="808"/>
      <c r="BB110" s="808"/>
      <c r="BC110" s="808"/>
      <c r="BD110" s="808"/>
      <c r="BE110" s="808"/>
      <c r="BF110" s="808"/>
      <c r="BG110" s="808"/>
      <c r="BH110" s="808"/>
      <c r="BI110" s="808"/>
      <c r="BJ110" s="808"/>
      <c r="BK110" s="808"/>
      <c r="BL110" s="808"/>
      <c r="BM110" s="808"/>
      <c r="BN110" s="808"/>
      <c r="BO110" s="808"/>
      <c r="BP110" s="809"/>
      <c r="BQ110" s="861">
        <v>8266481</v>
      </c>
      <c r="BR110" s="842"/>
      <c r="BS110" s="842"/>
      <c r="BT110" s="842"/>
      <c r="BU110" s="842"/>
      <c r="BV110" s="842">
        <v>7870480</v>
      </c>
      <c r="BW110" s="842"/>
      <c r="BX110" s="842"/>
      <c r="BY110" s="842"/>
      <c r="BZ110" s="842"/>
      <c r="CA110" s="842">
        <v>7326559</v>
      </c>
      <c r="CB110" s="842"/>
      <c r="CC110" s="842"/>
      <c r="CD110" s="842"/>
      <c r="CE110" s="842"/>
      <c r="CF110" s="866">
        <v>118.4</v>
      </c>
      <c r="CG110" s="867"/>
      <c r="CH110" s="867"/>
      <c r="CI110" s="867"/>
      <c r="CJ110" s="867"/>
      <c r="CK110" s="926" t="s">
        <v>416</v>
      </c>
      <c r="CL110" s="819"/>
      <c r="CM110" s="860" t="s">
        <v>417</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418</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419</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420</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421</v>
      </c>
      <c r="B112" s="913"/>
      <c r="C112" s="752" t="s">
        <v>422</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423</v>
      </c>
      <c r="BA112" s="752"/>
      <c r="BB112" s="752"/>
      <c r="BC112" s="752"/>
      <c r="BD112" s="752"/>
      <c r="BE112" s="752"/>
      <c r="BF112" s="752"/>
      <c r="BG112" s="752"/>
      <c r="BH112" s="752"/>
      <c r="BI112" s="752"/>
      <c r="BJ112" s="752"/>
      <c r="BK112" s="752"/>
      <c r="BL112" s="752"/>
      <c r="BM112" s="752"/>
      <c r="BN112" s="752"/>
      <c r="BO112" s="752"/>
      <c r="BP112" s="753"/>
      <c r="BQ112" s="816">
        <v>2926888</v>
      </c>
      <c r="BR112" s="817"/>
      <c r="BS112" s="817"/>
      <c r="BT112" s="817"/>
      <c r="BU112" s="817"/>
      <c r="BV112" s="817">
        <v>2801633</v>
      </c>
      <c r="BW112" s="817"/>
      <c r="BX112" s="817"/>
      <c r="BY112" s="817"/>
      <c r="BZ112" s="817"/>
      <c r="CA112" s="817">
        <v>2440339</v>
      </c>
      <c r="CB112" s="817"/>
      <c r="CC112" s="817"/>
      <c r="CD112" s="817"/>
      <c r="CE112" s="817"/>
      <c r="CF112" s="875">
        <v>39.4</v>
      </c>
      <c r="CG112" s="876"/>
      <c r="CH112" s="876"/>
      <c r="CI112" s="876"/>
      <c r="CJ112" s="876"/>
      <c r="CK112" s="927"/>
      <c r="CL112" s="821"/>
      <c r="CM112" s="815" t="s">
        <v>424</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425</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241534</v>
      </c>
      <c r="AB113" s="919"/>
      <c r="AC113" s="919"/>
      <c r="AD113" s="919"/>
      <c r="AE113" s="920"/>
      <c r="AF113" s="921">
        <v>249571</v>
      </c>
      <c r="AG113" s="919"/>
      <c r="AH113" s="919"/>
      <c r="AI113" s="919"/>
      <c r="AJ113" s="920"/>
      <c r="AK113" s="921">
        <v>224155</v>
      </c>
      <c r="AL113" s="919"/>
      <c r="AM113" s="919"/>
      <c r="AN113" s="919"/>
      <c r="AO113" s="920"/>
      <c r="AP113" s="922">
        <v>3.6</v>
      </c>
      <c r="AQ113" s="923"/>
      <c r="AR113" s="923"/>
      <c r="AS113" s="923"/>
      <c r="AT113" s="924"/>
      <c r="AU113" s="932"/>
      <c r="AV113" s="933"/>
      <c r="AW113" s="933"/>
      <c r="AX113" s="933"/>
      <c r="AY113" s="933"/>
      <c r="AZ113" s="815" t="s">
        <v>426</v>
      </c>
      <c r="BA113" s="752"/>
      <c r="BB113" s="752"/>
      <c r="BC113" s="752"/>
      <c r="BD113" s="752"/>
      <c r="BE113" s="752"/>
      <c r="BF113" s="752"/>
      <c r="BG113" s="752"/>
      <c r="BH113" s="752"/>
      <c r="BI113" s="752"/>
      <c r="BJ113" s="752"/>
      <c r="BK113" s="752"/>
      <c r="BL113" s="752"/>
      <c r="BM113" s="752"/>
      <c r="BN113" s="752"/>
      <c r="BO113" s="752"/>
      <c r="BP113" s="753"/>
      <c r="BQ113" s="816">
        <v>751178</v>
      </c>
      <c r="BR113" s="817"/>
      <c r="BS113" s="817"/>
      <c r="BT113" s="817"/>
      <c r="BU113" s="817"/>
      <c r="BV113" s="817">
        <v>693279</v>
      </c>
      <c r="BW113" s="817"/>
      <c r="BX113" s="817"/>
      <c r="BY113" s="817"/>
      <c r="BZ113" s="817"/>
      <c r="CA113" s="817">
        <v>634363</v>
      </c>
      <c r="CB113" s="817"/>
      <c r="CC113" s="817"/>
      <c r="CD113" s="817"/>
      <c r="CE113" s="817"/>
      <c r="CF113" s="875">
        <v>10.3</v>
      </c>
      <c r="CG113" s="876"/>
      <c r="CH113" s="876"/>
      <c r="CI113" s="876"/>
      <c r="CJ113" s="876"/>
      <c r="CK113" s="927"/>
      <c r="CL113" s="821"/>
      <c r="CM113" s="815" t="s">
        <v>427</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428</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37496</v>
      </c>
      <c r="AB114" s="780"/>
      <c r="AC114" s="780"/>
      <c r="AD114" s="780"/>
      <c r="AE114" s="781"/>
      <c r="AF114" s="782">
        <v>55281</v>
      </c>
      <c r="AG114" s="780"/>
      <c r="AH114" s="780"/>
      <c r="AI114" s="780"/>
      <c r="AJ114" s="781"/>
      <c r="AK114" s="782">
        <v>82065</v>
      </c>
      <c r="AL114" s="780"/>
      <c r="AM114" s="780"/>
      <c r="AN114" s="780"/>
      <c r="AO114" s="781"/>
      <c r="AP114" s="824">
        <v>1.3</v>
      </c>
      <c r="AQ114" s="825"/>
      <c r="AR114" s="825"/>
      <c r="AS114" s="825"/>
      <c r="AT114" s="826"/>
      <c r="AU114" s="932"/>
      <c r="AV114" s="933"/>
      <c r="AW114" s="933"/>
      <c r="AX114" s="933"/>
      <c r="AY114" s="933"/>
      <c r="AZ114" s="815" t="s">
        <v>429</v>
      </c>
      <c r="BA114" s="752"/>
      <c r="BB114" s="752"/>
      <c r="BC114" s="752"/>
      <c r="BD114" s="752"/>
      <c r="BE114" s="752"/>
      <c r="BF114" s="752"/>
      <c r="BG114" s="752"/>
      <c r="BH114" s="752"/>
      <c r="BI114" s="752"/>
      <c r="BJ114" s="752"/>
      <c r="BK114" s="752"/>
      <c r="BL114" s="752"/>
      <c r="BM114" s="752"/>
      <c r="BN114" s="752"/>
      <c r="BO114" s="752"/>
      <c r="BP114" s="753"/>
      <c r="BQ114" s="816">
        <v>1013292</v>
      </c>
      <c r="BR114" s="817"/>
      <c r="BS114" s="817"/>
      <c r="BT114" s="817"/>
      <c r="BU114" s="817"/>
      <c r="BV114" s="817">
        <v>978560</v>
      </c>
      <c r="BW114" s="817"/>
      <c r="BX114" s="817"/>
      <c r="BY114" s="817"/>
      <c r="BZ114" s="817"/>
      <c r="CA114" s="817">
        <v>1015750</v>
      </c>
      <c r="CB114" s="817"/>
      <c r="CC114" s="817"/>
      <c r="CD114" s="817"/>
      <c r="CE114" s="817"/>
      <c r="CF114" s="875">
        <v>16.399999999999999</v>
      </c>
      <c r="CG114" s="876"/>
      <c r="CH114" s="876"/>
      <c r="CI114" s="876"/>
      <c r="CJ114" s="876"/>
      <c r="CK114" s="927"/>
      <c r="CL114" s="821"/>
      <c r="CM114" s="815" t="s">
        <v>430</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431</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176</v>
      </c>
      <c r="AB115" s="919"/>
      <c r="AC115" s="919"/>
      <c r="AD115" s="919"/>
      <c r="AE115" s="920"/>
      <c r="AF115" s="921">
        <v>113</v>
      </c>
      <c r="AG115" s="919"/>
      <c r="AH115" s="919"/>
      <c r="AI115" s="919"/>
      <c r="AJ115" s="920"/>
      <c r="AK115" s="921">
        <v>112</v>
      </c>
      <c r="AL115" s="919"/>
      <c r="AM115" s="919"/>
      <c r="AN115" s="919"/>
      <c r="AO115" s="920"/>
      <c r="AP115" s="922">
        <v>0</v>
      </c>
      <c r="AQ115" s="923"/>
      <c r="AR115" s="923"/>
      <c r="AS115" s="923"/>
      <c r="AT115" s="924"/>
      <c r="AU115" s="932"/>
      <c r="AV115" s="933"/>
      <c r="AW115" s="933"/>
      <c r="AX115" s="933"/>
      <c r="AY115" s="933"/>
      <c r="AZ115" s="815" t="s">
        <v>432</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433</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434</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435</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436</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437</v>
      </c>
      <c r="Z117" s="897"/>
      <c r="AA117" s="902">
        <v>918684</v>
      </c>
      <c r="AB117" s="903"/>
      <c r="AC117" s="903"/>
      <c r="AD117" s="903"/>
      <c r="AE117" s="904"/>
      <c r="AF117" s="905">
        <v>986996</v>
      </c>
      <c r="AG117" s="903"/>
      <c r="AH117" s="903"/>
      <c r="AI117" s="903"/>
      <c r="AJ117" s="904"/>
      <c r="AK117" s="905">
        <v>1007589</v>
      </c>
      <c r="AL117" s="903"/>
      <c r="AM117" s="903"/>
      <c r="AN117" s="903"/>
      <c r="AO117" s="904"/>
      <c r="AP117" s="906"/>
      <c r="AQ117" s="907"/>
      <c r="AR117" s="907"/>
      <c r="AS117" s="907"/>
      <c r="AT117" s="908"/>
      <c r="AU117" s="932"/>
      <c r="AV117" s="933"/>
      <c r="AW117" s="933"/>
      <c r="AX117" s="933"/>
      <c r="AY117" s="933"/>
      <c r="AZ117" s="863" t="s">
        <v>438</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439</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413</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410</v>
      </c>
      <c r="AB118" s="896"/>
      <c r="AC118" s="896"/>
      <c r="AD118" s="896"/>
      <c r="AE118" s="897"/>
      <c r="AF118" s="898" t="s">
        <v>411</v>
      </c>
      <c r="AG118" s="896"/>
      <c r="AH118" s="896"/>
      <c r="AI118" s="896"/>
      <c r="AJ118" s="897"/>
      <c r="AK118" s="898" t="s">
        <v>295</v>
      </c>
      <c r="AL118" s="896"/>
      <c r="AM118" s="896"/>
      <c r="AN118" s="896"/>
      <c r="AO118" s="897"/>
      <c r="AP118" s="899" t="s">
        <v>412</v>
      </c>
      <c r="AQ118" s="900"/>
      <c r="AR118" s="900"/>
      <c r="AS118" s="900"/>
      <c r="AT118" s="901"/>
      <c r="AU118" s="932"/>
      <c r="AV118" s="933"/>
      <c r="AW118" s="933"/>
      <c r="AX118" s="933"/>
      <c r="AY118" s="933"/>
      <c r="AZ118" s="838" t="s">
        <v>440</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441</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416</v>
      </c>
      <c r="B119" s="819"/>
      <c r="C119" s="860" t="s">
        <v>417</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178</v>
      </c>
      <c r="BA119" s="251"/>
      <c r="BB119" s="251"/>
      <c r="BC119" s="251"/>
      <c r="BD119" s="251"/>
      <c r="BE119" s="251"/>
      <c r="BF119" s="251"/>
      <c r="BG119" s="251"/>
      <c r="BH119" s="251"/>
      <c r="BI119" s="251"/>
      <c r="BJ119" s="251"/>
      <c r="BK119" s="251"/>
      <c r="BL119" s="251"/>
      <c r="BM119" s="251"/>
      <c r="BN119" s="251"/>
      <c r="BO119" s="877" t="s">
        <v>442</v>
      </c>
      <c r="BP119" s="878"/>
      <c r="BQ119" s="879">
        <v>12957839</v>
      </c>
      <c r="BR119" s="845"/>
      <c r="BS119" s="845"/>
      <c r="BT119" s="845"/>
      <c r="BU119" s="845"/>
      <c r="BV119" s="845">
        <v>12343952</v>
      </c>
      <c r="BW119" s="845"/>
      <c r="BX119" s="845"/>
      <c r="BY119" s="845"/>
      <c r="BZ119" s="845"/>
      <c r="CA119" s="845">
        <v>11417011</v>
      </c>
      <c r="CB119" s="845"/>
      <c r="CC119" s="845"/>
      <c r="CD119" s="845"/>
      <c r="CE119" s="845"/>
      <c r="CF119" s="748"/>
      <c r="CG119" s="749"/>
      <c r="CH119" s="749"/>
      <c r="CI119" s="749"/>
      <c r="CJ119" s="834"/>
      <c r="CK119" s="928"/>
      <c r="CL119" s="823"/>
      <c r="CM119" s="838" t="s">
        <v>443</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5" t="s">
        <v>420</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444</v>
      </c>
      <c r="AV120" s="881"/>
      <c r="AW120" s="881"/>
      <c r="AX120" s="881"/>
      <c r="AY120" s="882"/>
      <c r="AZ120" s="860" t="s">
        <v>445</v>
      </c>
      <c r="BA120" s="808"/>
      <c r="BB120" s="808"/>
      <c r="BC120" s="808"/>
      <c r="BD120" s="808"/>
      <c r="BE120" s="808"/>
      <c r="BF120" s="808"/>
      <c r="BG120" s="808"/>
      <c r="BH120" s="808"/>
      <c r="BI120" s="808"/>
      <c r="BJ120" s="808"/>
      <c r="BK120" s="808"/>
      <c r="BL120" s="808"/>
      <c r="BM120" s="808"/>
      <c r="BN120" s="808"/>
      <c r="BO120" s="808"/>
      <c r="BP120" s="809"/>
      <c r="BQ120" s="861">
        <v>6153751</v>
      </c>
      <c r="BR120" s="842"/>
      <c r="BS120" s="842"/>
      <c r="BT120" s="842"/>
      <c r="BU120" s="842"/>
      <c r="BV120" s="842">
        <v>6702905</v>
      </c>
      <c r="BW120" s="842"/>
      <c r="BX120" s="842"/>
      <c r="BY120" s="842"/>
      <c r="BZ120" s="842"/>
      <c r="CA120" s="842">
        <v>7413707</v>
      </c>
      <c r="CB120" s="842"/>
      <c r="CC120" s="842"/>
      <c r="CD120" s="842"/>
      <c r="CE120" s="842"/>
      <c r="CF120" s="866">
        <v>119.8</v>
      </c>
      <c r="CG120" s="867"/>
      <c r="CH120" s="867"/>
      <c r="CI120" s="867"/>
      <c r="CJ120" s="867"/>
      <c r="CK120" s="868" t="s">
        <v>446</v>
      </c>
      <c r="CL120" s="852"/>
      <c r="CM120" s="852"/>
      <c r="CN120" s="852"/>
      <c r="CO120" s="853"/>
      <c r="CP120" s="872" t="s">
        <v>395</v>
      </c>
      <c r="CQ120" s="873"/>
      <c r="CR120" s="873"/>
      <c r="CS120" s="873"/>
      <c r="CT120" s="873"/>
      <c r="CU120" s="873"/>
      <c r="CV120" s="873"/>
      <c r="CW120" s="873"/>
      <c r="CX120" s="873"/>
      <c r="CY120" s="873"/>
      <c r="CZ120" s="873"/>
      <c r="DA120" s="873"/>
      <c r="DB120" s="873"/>
      <c r="DC120" s="873"/>
      <c r="DD120" s="873"/>
      <c r="DE120" s="873"/>
      <c r="DF120" s="874"/>
      <c r="DG120" s="861">
        <v>2924422</v>
      </c>
      <c r="DH120" s="842"/>
      <c r="DI120" s="842"/>
      <c r="DJ120" s="842"/>
      <c r="DK120" s="842"/>
      <c r="DL120" s="842">
        <v>2800636</v>
      </c>
      <c r="DM120" s="842"/>
      <c r="DN120" s="842"/>
      <c r="DO120" s="842"/>
      <c r="DP120" s="842"/>
      <c r="DQ120" s="842">
        <v>2439566</v>
      </c>
      <c r="DR120" s="842"/>
      <c r="DS120" s="842"/>
      <c r="DT120" s="842"/>
      <c r="DU120" s="842"/>
      <c r="DV120" s="843">
        <v>39.4</v>
      </c>
      <c r="DW120" s="843"/>
      <c r="DX120" s="843"/>
      <c r="DY120" s="843"/>
      <c r="DZ120" s="844"/>
    </row>
    <row r="121" spans="1:130" s="230" customFormat="1" ht="26.25" customHeight="1" x14ac:dyDescent="0.15">
      <c r="A121" s="820"/>
      <c r="B121" s="821"/>
      <c r="C121" s="863" t="s">
        <v>447</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448</v>
      </c>
      <c r="BA121" s="752"/>
      <c r="BB121" s="752"/>
      <c r="BC121" s="752"/>
      <c r="BD121" s="752"/>
      <c r="BE121" s="752"/>
      <c r="BF121" s="752"/>
      <c r="BG121" s="752"/>
      <c r="BH121" s="752"/>
      <c r="BI121" s="752"/>
      <c r="BJ121" s="752"/>
      <c r="BK121" s="752"/>
      <c r="BL121" s="752"/>
      <c r="BM121" s="752"/>
      <c r="BN121" s="752"/>
      <c r="BO121" s="752"/>
      <c r="BP121" s="753"/>
      <c r="BQ121" s="816">
        <v>801599</v>
      </c>
      <c r="BR121" s="817"/>
      <c r="BS121" s="817"/>
      <c r="BT121" s="817"/>
      <c r="BU121" s="817"/>
      <c r="BV121" s="817">
        <v>517908</v>
      </c>
      <c r="BW121" s="817"/>
      <c r="BX121" s="817"/>
      <c r="BY121" s="817"/>
      <c r="BZ121" s="817"/>
      <c r="CA121" s="817">
        <v>261070</v>
      </c>
      <c r="CB121" s="817"/>
      <c r="CC121" s="817"/>
      <c r="CD121" s="817"/>
      <c r="CE121" s="817"/>
      <c r="CF121" s="875">
        <v>4.2</v>
      </c>
      <c r="CG121" s="876"/>
      <c r="CH121" s="876"/>
      <c r="CI121" s="876"/>
      <c r="CJ121" s="876"/>
      <c r="CK121" s="869"/>
      <c r="CL121" s="855"/>
      <c r="CM121" s="855"/>
      <c r="CN121" s="855"/>
      <c r="CO121" s="856"/>
      <c r="CP121" s="835" t="s">
        <v>393</v>
      </c>
      <c r="CQ121" s="836"/>
      <c r="CR121" s="836"/>
      <c r="CS121" s="836"/>
      <c r="CT121" s="836"/>
      <c r="CU121" s="836"/>
      <c r="CV121" s="836"/>
      <c r="CW121" s="836"/>
      <c r="CX121" s="836"/>
      <c r="CY121" s="836"/>
      <c r="CZ121" s="836"/>
      <c r="DA121" s="836"/>
      <c r="DB121" s="836"/>
      <c r="DC121" s="836"/>
      <c r="DD121" s="836"/>
      <c r="DE121" s="836"/>
      <c r="DF121" s="837"/>
      <c r="DG121" s="816">
        <v>2466</v>
      </c>
      <c r="DH121" s="817"/>
      <c r="DI121" s="817"/>
      <c r="DJ121" s="817"/>
      <c r="DK121" s="817"/>
      <c r="DL121" s="817">
        <v>997</v>
      </c>
      <c r="DM121" s="817"/>
      <c r="DN121" s="817"/>
      <c r="DO121" s="817"/>
      <c r="DP121" s="817"/>
      <c r="DQ121" s="817">
        <v>773</v>
      </c>
      <c r="DR121" s="817"/>
      <c r="DS121" s="817"/>
      <c r="DT121" s="817"/>
      <c r="DU121" s="817"/>
      <c r="DV121" s="794">
        <v>0</v>
      </c>
      <c r="DW121" s="794"/>
      <c r="DX121" s="794"/>
      <c r="DY121" s="794"/>
      <c r="DZ121" s="795"/>
    </row>
    <row r="122" spans="1:130" s="230" customFormat="1" ht="26.25" customHeight="1" x14ac:dyDescent="0.15">
      <c r="A122" s="820"/>
      <c r="B122" s="821"/>
      <c r="C122" s="815" t="s">
        <v>430</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449</v>
      </c>
      <c r="BA122" s="839"/>
      <c r="BB122" s="839"/>
      <c r="BC122" s="839"/>
      <c r="BD122" s="839"/>
      <c r="BE122" s="839"/>
      <c r="BF122" s="839"/>
      <c r="BG122" s="839"/>
      <c r="BH122" s="839"/>
      <c r="BI122" s="839"/>
      <c r="BJ122" s="839"/>
      <c r="BK122" s="839"/>
      <c r="BL122" s="839"/>
      <c r="BM122" s="839"/>
      <c r="BN122" s="839"/>
      <c r="BO122" s="839"/>
      <c r="BP122" s="840"/>
      <c r="BQ122" s="879">
        <v>9534166</v>
      </c>
      <c r="BR122" s="845"/>
      <c r="BS122" s="845"/>
      <c r="BT122" s="845"/>
      <c r="BU122" s="845"/>
      <c r="BV122" s="845">
        <v>9055891</v>
      </c>
      <c r="BW122" s="845"/>
      <c r="BX122" s="845"/>
      <c r="BY122" s="845"/>
      <c r="BZ122" s="845"/>
      <c r="CA122" s="845">
        <v>8431357</v>
      </c>
      <c r="CB122" s="845"/>
      <c r="CC122" s="845"/>
      <c r="CD122" s="845"/>
      <c r="CE122" s="845"/>
      <c r="CF122" s="846">
        <v>136.19999999999999</v>
      </c>
      <c r="CG122" s="847"/>
      <c r="CH122" s="847"/>
      <c r="CI122" s="847"/>
      <c r="CJ122" s="847"/>
      <c r="CK122" s="869"/>
      <c r="CL122" s="855"/>
      <c r="CM122" s="855"/>
      <c r="CN122" s="855"/>
      <c r="CO122" s="856"/>
      <c r="CP122" s="835" t="s">
        <v>391</v>
      </c>
      <c r="CQ122" s="836"/>
      <c r="CR122" s="836"/>
      <c r="CS122" s="836"/>
      <c r="CT122" s="836"/>
      <c r="CU122" s="836"/>
      <c r="CV122" s="836"/>
      <c r="CW122" s="836"/>
      <c r="CX122" s="836"/>
      <c r="CY122" s="836"/>
      <c r="CZ122" s="836"/>
      <c r="DA122" s="836"/>
      <c r="DB122" s="836"/>
      <c r="DC122" s="836"/>
      <c r="DD122" s="836"/>
      <c r="DE122" s="836"/>
      <c r="DF122" s="837"/>
      <c r="DG122" s="816" t="s">
        <v>122</v>
      </c>
      <c r="DH122" s="817"/>
      <c r="DI122" s="817"/>
      <c r="DJ122" s="817"/>
      <c r="DK122" s="817"/>
      <c r="DL122" s="817" t="s">
        <v>122</v>
      </c>
      <c r="DM122" s="817"/>
      <c r="DN122" s="817"/>
      <c r="DO122" s="817"/>
      <c r="DP122" s="817"/>
      <c r="DQ122" s="817" t="s">
        <v>122</v>
      </c>
      <c r="DR122" s="817"/>
      <c r="DS122" s="817"/>
      <c r="DT122" s="817"/>
      <c r="DU122" s="817"/>
      <c r="DV122" s="794" t="s">
        <v>122</v>
      </c>
      <c r="DW122" s="794"/>
      <c r="DX122" s="794"/>
      <c r="DY122" s="794"/>
      <c r="DZ122" s="795"/>
    </row>
    <row r="123" spans="1:130" s="230" customFormat="1" ht="26.25" customHeight="1" x14ac:dyDescent="0.15">
      <c r="A123" s="820"/>
      <c r="B123" s="821"/>
      <c r="C123" s="815" t="s">
        <v>436</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178</v>
      </c>
      <c r="BA123" s="251"/>
      <c r="BB123" s="251"/>
      <c r="BC123" s="251"/>
      <c r="BD123" s="251"/>
      <c r="BE123" s="251"/>
      <c r="BF123" s="251"/>
      <c r="BG123" s="251"/>
      <c r="BH123" s="251"/>
      <c r="BI123" s="251"/>
      <c r="BJ123" s="251"/>
      <c r="BK123" s="251"/>
      <c r="BL123" s="251"/>
      <c r="BM123" s="251"/>
      <c r="BN123" s="251"/>
      <c r="BO123" s="877" t="s">
        <v>450</v>
      </c>
      <c r="BP123" s="878"/>
      <c r="BQ123" s="832">
        <v>16489516</v>
      </c>
      <c r="BR123" s="833"/>
      <c r="BS123" s="833"/>
      <c r="BT123" s="833"/>
      <c r="BU123" s="833"/>
      <c r="BV123" s="833">
        <v>16276704</v>
      </c>
      <c r="BW123" s="833"/>
      <c r="BX123" s="833"/>
      <c r="BY123" s="833"/>
      <c r="BZ123" s="833"/>
      <c r="CA123" s="833">
        <v>16106134</v>
      </c>
      <c r="CB123" s="833"/>
      <c r="CC123" s="833"/>
      <c r="CD123" s="833"/>
      <c r="CE123" s="833"/>
      <c r="CF123" s="748"/>
      <c r="CG123" s="749"/>
      <c r="CH123" s="749"/>
      <c r="CI123" s="749"/>
      <c r="CJ123" s="834"/>
      <c r="CK123" s="869"/>
      <c r="CL123" s="855"/>
      <c r="CM123" s="855"/>
      <c r="CN123" s="855"/>
      <c r="CO123" s="856"/>
      <c r="CP123" s="835" t="s">
        <v>392</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
      <c r="A124" s="820"/>
      <c r="B124" s="821"/>
      <c r="C124" s="815" t="s">
        <v>439</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451</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452</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441</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453</v>
      </c>
      <c r="CL125" s="852"/>
      <c r="CM125" s="852"/>
      <c r="CN125" s="852"/>
      <c r="CO125" s="853"/>
      <c r="CP125" s="860" t="s">
        <v>454</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443</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455</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456</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176</v>
      </c>
      <c r="AB127" s="780"/>
      <c r="AC127" s="780"/>
      <c r="AD127" s="780"/>
      <c r="AE127" s="781"/>
      <c r="AF127" s="782">
        <v>113</v>
      </c>
      <c r="AG127" s="780"/>
      <c r="AH127" s="780"/>
      <c r="AI127" s="780"/>
      <c r="AJ127" s="781"/>
      <c r="AK127" s="782">
        <v>112</v>
      </c>
      <c r="AL127" s="780"/>
      <c r="AM127" s="780"/>
      <c r="AN127" s="780"/>
      <c r="AO127" s="781"/>
      <c r="AP127" s="824">
        <v>0</v>
      </c>
      <c r="AQ127" s="825"/>
      <c r="AR127" s="825"/>
      <c r="AS127" s="825"/>
      <c r="AT127" s="826"/>
      <c r="AU127" s="232"/>
      <c r="AV127" s="232"/>
      <c r="AW127" s="232"/>
      <c r="AX127" s="841" t="s">
        <v>457</v>
      </c>
      <c r="AY127" s="812"/>
      <c r="AZ127" s="812"/>
      <c r="BA127" s="812"/>
      <c r="BB127" s="812"/>
      <c r="BC127" s="812"/>
      <c r="BD127" s="812"/>
      <c r="BE127" s="813"/>
      <c r="BF127" s="811" t="s">
        <v>458</v>
      </c>
      <c r="BG127" s="812"/>
      <c r="BH127" s="812"/>
      <c r="BI127" s="812"/>
      <c r="BJ127" s="812"/>
      <c r="BK127" s="812"/>
      <c r="BL127" s="813"/>
      <c r="BM127" s="811" t="s">
        <v>459</v>
      </c>
      <c r="BN127" s="812"/>
      <c r="BO127" s="812"/>
      <c r="BP127" s="812"/>
      <c r="BQ127" s="812"/>
      <c r="BR127" s="812"/>
      <c r="BS127" s="813"/>
      <c r="BT127" s="811" t="s">
        <v>460</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461</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462</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463</v>
      </c>
      <c r="X128" s="798"/>
      <c r="Y128" s="798"/>
      <c r="Z128" s="799"/>
      <c r="AA128" s="800">
        <v>83710</v>
      </c>
      <c r="AB128" s="801"/>
      <c r="AC128" s="801"/>
      <c r="AD128" s="801"/>
      <c r="AE128" s="802"/>
      <c r="AF128" s="803">
        <v>11596</v>
      </c>
      <c r="AG128" s="801"/>
      <c r="AH128" s="801"/>
      <c r="AI128" s="801"/>
      <c r="AJ128" s="802"/>
      <c r="AK128" s="803">
        <v>7459</v>
      </c>
      <c r="AL128" s="801"/>
      <c r="AM128" s="801"/>
      <c r="AN128" s="801"/>
      <c r="AO128" s="802"/>
      <c r="AP128" s="804"/>
      <c r="AQ128" s="805"/>
      <c r="AR128" s="805"/>
      <c r="AS128" s="805"/>
      <c r="AT128" s="806"/>
      <c r="AU128" s="232"/>
      <c r="AV128" s="232"/>
      <c r="AW128" s="232"/>
      <c r="AX128" s="807" t="s">
        <v>464</v>
      </c>
      <c r="AY128" s="808"/>
      <c r="AZ128" s="808"/>
      <c r="BA128" s="808"/>
      <c r="BB128" s="808"/>
      <c r="BC128" s="808"/>
      <c r="BD128" s="808"/>
      <c r="BE128" s="809"/>
      <c r="BF128" s="786" t="s">
        <v>122</v>
      </c>
      <c r="BG128" s="787"/>
      <c r="BH128" s="787"/>
      <c r="BI128" s="787"/>
      <c r="BJ128" s="787"/>
      <c r="BK128" s="787"/>
      <c r="BL128" s="810"/>
      <c r="BM128" s="786">
        <v>14.05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465</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103</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466</v>
      </c>
      <c r="X129" s="777"/>
      <c r="Y129" s="777"/>
      <c r="Z129" s="778"/>
      <c r="AA129" s="779">
        <v>7137535</v>
      </c>
      <c r="AB129" s="780"/>
      <c r="AC129" s="780"/>
      <c r="AD129" s="780"/>
      <c r="AE129" s="781"/>
      <c r="AF129" s="782">
        <v>6885564</v>
      </c>
      <c r="AG129" s="780"/>
      <c r="AH129" s="780"/>
      <c r="AI129" s="780"/>
      <c r="AJ129" s="781"/>
      <c r="AK129" s="782">
        <v>6999708</v>
      </c>
      <c r="AL129" s="780"/>
      <c r="AM129" s="780"/>
      <c r="AN129" s="780"/>
      <c r="AO129" s="781"/>
      <c r="AP129" s="783"/>
      <c r="AQ129" s="784"/>
      <c r="AR129" s="784"/>
      <c r="AS129" s="784"/>
      <c r="AT129" s="785"/>
      <c r="AU129" s="233"/>
      <c r="AV129" s="233"/>
      <c r="AW129" s="233"/>
      <c r="AX129" s="751" t="s">
        <v>467</v>
      </c>
      <c r="AY129" s="752"/>
      <c r="AZ129" s="752"/>
      <c r="BA129" s="752"/>
      <c r="BB129" s="752"/>
      <c r="BC129" s="752"/>
      <c r="BD129" s="752"/>
      <c r="BE129" s="753"/>
      <c r="BF129" s="770" t="s">
        <v>122</v>
      </c>
      <c r="BG129" s="771"/>
      <c r="BH129" s="771"/>
      <c r="BI129" s="771"/>
      <c r="BJ129" s="771"/>
      <c r="BK129" s="771"/>
      <c r="BL129" s="772"/>
      <c r="BM129" s="770">
        <v>19.05</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468</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469</v>
      </c>
      <c r="X130" s="777"/>
      <c r="Y130" s="777"/>
      <c r="Z130" s="778"/>
      <c r="AA130" s="779">
        <v>793212</v>
      </c>
      <c r="AB130" s="780"/>
      <c r="AC130" s="780"/>
      <c r="AD130" s="780"/>
      <c r="AE130" s="781"/>
      <c r="AF130" s="782">
        <v>801399</v>
      </c>
      <c r="AG130" s="780"/>
      <c r="AH130" s="780"/>
      <c r="AI130" s="780"/>
      <c r="AJ130" s="781"/>
      <c r="AK130" s="782">
        <v>810943</v>
      </c>
      <c r="AL130" s="780"/>
      <c r="AM130" s="780"/>
      <c r="AN130" s="780"/>
      <c r="AO130" s="781"/>
      <c r="AP130" s="783"/>
      <c r="AQ130" s="784"/>
      <c r="AR130" s="784"/>
      <c r="AS130" s="784"/>
      <c r="AT130" s="785"/>
      <c r="AU130" s="233"/>
      <c r="AV130" s="233"/>
      <c r="AW130" s="233"/>
      <c r="AX130" s="751" t="s">
        <v>470</v>
      </c>
      <c r="AY130" s="752"/>
      <c r="AZ130" s="752"/>
      <c r="BA130" s="752"/>
      <c r="BB130" s="752"/>
      <c r="BC130" s="752"/>
      <c r="BD130" s="752"/>
      <c r="BE130" s="753"/>
      <c r="BF130" s="754">
        <v>2.1</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471</v>
      </c>
      <c r="X131" s="761"/>
      <c r="Y131" s="761"/>
      <c r="Z131" s="762"/>
      <c r="AA131" s="763">
        <v>6344323</v>
      </c>
      <c r="AB131" s="764"/>
      <c r="AC131" s="764"/>
      <c r="AD131" s="764"/>
      <c r="AE131" s="765"/>
      <c r="AF131" s="766">
        <v>6084165</v>
      </c>
      <c r="AG131" s="764"/>
      <c r="AH131" s="764"/>
      <c r="AI131" s="764"/>
      <c r="AJ131" s="765"/>
      <c r="AK131" s="766">
        <v>6188765</v>
      </c>
      <c r="AL131" s="764"/>
      <c r="AM131" s="764"/>
      <c r="AN131" s="764"/>
      <c r="AO131" s="765"/>
      <c r="AP131" s="767"/>
      <c r="AQ131" s="768"/>
      <c r="AR131" s="768"/>
      <c r="AS131" s="768"/>
      <c r="AT131" s="769"/>
      <c r="AU131" s="233"/>
      <c r="AV131" s="233"/>
      <c r="AW131" s="233"/>
      <c r="AX131" s="729" t="s">
        <v>472</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473</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474</v>
      </c>
      <c r="W132" s="742"/>
      <c r="X132" s="742"/>
      <c r="Y132" s="742"/>
      <c r="Z132" s="743"/>
      <c r="AA132" s="744">
        <v>0.65825778400000001</v>
      </c>
      <c r="AB132" s="745"/>
      <c r="AC132" s="745"/>
      <c r="AD132" s="745"/>
      <c r="AE132" s="746"/>
      <c r="AF132" s="747">
        <v>2.8598994270000002</v>
      </c>
      <c r="AG132" s="745"/>
      <c r="AH132" s="745"/>
      <c r="AI132" s="745"/>
      <c r="AJ132" s="746"/>
      <c r="AK132" s="747">
        <v>3.0569427020000002</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475</v>
      </c>
      <c r="W133" s="721"/>
      <c r="X133" s="721"/>
      <c r="Y133" s="721"/>
      <c r="Z133" s="722"/>
      <c r="AA133" s="723">
        <v>0.8</v>
      </c>
      <c r="AB133" s="724"/>
      <c r="AC133" s="724"/>
      <c r="AD133" s="724"/>
      <c r="AE133" s="725"/>
      <c r="AF133" s="723">
        <v>1.4</v>
      </c>
      <c r="AG133" s="724"/>
      <c r="AH133" s="724"/>
      <c r="AI133" s="724"/>
      <c r="AJ133" s="725"/>
      <c r="AK133" s="723">
        <v>2.1</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Ci3T6hyekLYj/+GhS79dAsktcVHXIwmlkEjQInLjxbqVDh0od8Cn662nIxJpLZsrXkD9c5uXS2G/OSJ2cu5UGA==" saltValue="z7SeN8b9+YApXTXcmHqro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election activeCell="CP94" sqref="CP94"/>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476</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2WGhLrnY2Yzh3r30n9bSbva2fQ89TxMS3gm+VIRIBsApZh5+Z1QPTE9GuAyRLpfIle7JDMYNF0+8aL7tVOUEBg==" saltValue="Ml03JjknA5jlyszUIdS2C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34"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bTg44wg7q02SUyXWD1e+Qnhr7oSIAb+iWgd7jMOhKuv2m6crwRO8mjuO1yQqH2AGiiEsJDvUa3Hqnc4lm9Uypg==" saltValue="Ta959H2T9nNo3OInelM30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election activeCell="J47" sqref="J47"/>
    </sheetView>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478</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479</v>
      </c>
      <c r="AP7" s="272"/>
      <c r="AQ7" s="273" t="s">
        <v>480</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481</v>
      </c>
      <c r="AQ8" s="279" t="s">
        <v>482</v>
      </c>
      <c r="AR8" s="280" t="s">
        <v>483</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484</v>
      </c>
      <c r="AL9" s="1131"/>
      <c r="AM9" s="1131"/>
      <c r="AN9" s="1132"/>
      <c r="AO9" s="281">
        <v>1715912</v>
      </c>
      <c r="AP9" s="281">
        <v>59574</v>
      </c>
      <c r="AQ9" s="282">
        <v>78624</v>
      </c>
      <c r="AR9" s="283">
        <v>-24.2</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485</v>
      </c>
      <c r="AL10" s="1131"/>
      <c r="AM10" s="1131"/>
      <c r="AN10" s="1132"/>
      <c r="AO10" s="284">
        <v>351926</v>
      </c>
      <c r="AP10" s="284">
        <v>12218</v>
      </c>
      <c r="AQ10" s="285">
        <v>8393</v>
      </c>
      <c r="AR10" s="286">
        <v>45.6</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486</v>
      </c>
      <c r="AL11" s="1131"/>
      <c r="AM11" s="1131"/>
      <c r="AN11" s="1132"/>
      <c r="AO11" s="284" t="s">
        <v>487</v>
      </c>
      <c r="AP11" s="284" t="s">
        <v>487</v>
      </c>
      <c r="AQ11" s="285">
        <v>566</v>
      </c>
      <c r="AR11" s="286" t="s">
        <v>487</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488</v>
      </c>
      <c r="AL12" s="1131"/>
      <c r="AM12" s="1131"/>
      <c r="AN12" s="1132"/>
      <c r="AO12" s="284" t="s">
        <v>487</v>
      </c>
      <c r="AP12" s="284" t="s">
        <v>487</v>
      </c>
      <c r="AQ12" s="285">
        <v>4</v>
      </c>
      <c r="AR12" s="286" t="s">
        <v>487</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489</v>
      </c>
      <c r="AL13" s="1131"/>
      <c r="AM13" s="1131"/>
      <c r="AN13" s="1132"/>
      <c r="AO13" s="284">
        <v>56841</v>
      </c>
      <c r="AP13" s="284">
        <v>1973</v>
      </c>
      <c r="AQ13" s="285">
        <v>2520</v>
      </c>
      <c r="AR13" s="286">
        <v>-21.7</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490</v>
      </c>
      <c r="AL14" s="1131"/>
      <c r="AM14" s="1131"/>
      <c r="AN14" s="1132"/>
      <c r="AO14" s="284">
        <v>12581</v>
      </c>
      <c r="AP14" s="284">
        <v>437</v>
      </c>
      <c r="AQ14" s="285">
        <v>1291</v>
      </c>
      <c r="AR14" s="286">
        <v>-66.2</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491</v>
      </c>
      <c r="AL15" s="1134"/>
      <c r="AM15" s="1134"/>
      <c r="AN15" s="1135"/>
      <c r="AO15" s="284">
        <v>-112617</v>
      </c>
      <c r="AP15" s="284">
        <v>-3910</v>
      </c>
      <c r="AQ15" s="285">
        <v>-4844</v>
      </c>
      <c r="AR15" s="286">
        <v>-19.3</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178</v>
      </c>
      <c r="AL16" s="1134"/>
      <c r="AM16" s="1134"/>
      <c r="AN16" s="1135"/>
      <c r="AO16" s="284">
        <v>2024643</v>
      </c>
      <c r="AP16" s="284">
        <v>70293</v>
      </c>
      <c r="AQ16" s="285">
        <v>86555</v>
      </c>
      <c r="AR16" s="286">
        <v>-18.8</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492</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493</v>
      </c>
      <c r="AP20" s="293" t="s">
        <v>494</v>
      </c>
      <c r="AQ20" s="294" t="s">
        <v>495</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496</v>
      </c>
      <c r="AL21" s="1137"/>
      <c r="AM21" s="1137"/>
      <c r="AN21" s="1138"/>
      <c r="AO21" s="297">
        <v>6.32</v>
      </c>
      <c r="AP21" s="298">
        <v>7.95</v>
      </c>
      <c r="AQ21" s="299">
        <v>-1.63</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497</v>
      </c>
      <c r="AL22" s="1137"/>
      <c r="AM22" s="1137"/>
      <c r="AN22" s="1138"/>
      <c r="AO22" s="302">
        <v>97.8</v>
      </c>
      <c r="AP22" s="303">
        <v>97.2</v>
      </c>
      <c r="AQ22" s="304">
        <v>0.6</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498</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499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500</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479</v>
      </c>
      <c r="AP30" s="272"/>
      <c r="AQ30" s="273" t="s">
        <v>480</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481</v>
      </c>
      <c r="AQ31" s="279" t="s">
        <v>482</v>
      </c>
      <c r="AR31" s="280" t="s">
        <v>483</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501</v>
      </c>
      <c r="AL32" s="1121"/>
      <c r="AM32" s="1121"/>
      <c r="AN32" s="1122"/>
      <c r="AO32" s="312">
        <v>701257</v>
      </c>
      <c r="AP32" s="312">
        <v>24347</v>
      </c>
      <c r="AQ32" s="313">
        <v>34484</v>
      </c>
      <c r="AR32" s="314">
        <v>-29.4</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502</v>
      </c>
      <c r="AL33" s="1121"/>
      <c r="AM33" s="1121"/>
      <c r="AN33" s="1122"/>
      <c r="AO33" s="312" t="s">
        <v>487</v>
      </c>
      <c r="AP33" s="312" t="s">
        <v>487</v>
      </c>
      <c r="AQ33" s="313" t="s">
        <v>487</v>
      </c>
      <c r="AR33" s="314" t="s">
        <v>487</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503</v>
      </c>
      <c r="AL34" s="1121"/>
      <c r="AM34" s="1121"/>
      <c r="AN34" s="1122"/>
      <c r="AO34" s="312" t="s">
        <v>487</v>
      </c>
      <c r="AP34" s="312" t="s">
        <v>487</v>
      </c>
      <c r="AQ34" s="313" t="s">
        <v>487</v>
      </c>
      <c r="AR34" s="314" t="s">
        <v>487</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504</v>
      </c>
      <c r="AL35" s="1121"/>
      <c r="AM35" s="1121"/>
      <c r="AN35" s="1122"/>
      <c r="AO35" s="312">
        <v>224155</v>
      </c>
      <c r="AP35" s="312">
        <v>7782</v>
      </c>
      <c r="AQ35" s="313">
        <v>11558</v>
      </c>
      <c r="AR35" s="314">
        <v>-32.700000000000003</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505</v>
      </c>
      <c r="AL36" s="1121"/>
      <c r="AM36" s="1121"/>
      <c r="AN36" s="1122"/>
      <c r="AO36" s="312">
        <v>82065</v>
      </c>
      <c r="AP36" s="312">
        <v>2849</v>
      </c>
      <c r="AQ36" s="313">
        <v>3181</v>
      </c>
      <c r="AR36" s="314">
        <v>-10.4</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506</v>
      </c>
      <c r="AL37" s="1121"/>
      <c r="AM37" s="1121"/>
      <c r="AN37" s="1122"/>
      <c r="AO37" s="312">
        <v>112</v>
      </c>
      <c r="AP37" s="312">
        <v>4</v>
      </c>
      <c r="AQ37" s="313">
        <v>154</v>
      </c>
      <c r="AR37" s="314">
        <v>-97.4</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507</v>
      </c>
      <c r="AL38" s="1124"/>
      <c r="AM38" s="1124"/>
      <c r="AN38" s="1125"/>
      <c r="AO38" s="315" t="s">
        <v>487</v>
      </c>
      <c r="AP38" s="315" t="s">
        <v>487</v>
      </c>
      <c r="AQ38" s="316">
        <v>1</v>
      </c>
      <c r="AR38" s="304" t="s">
        <v>487</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508</v>
      </c>
      <c r="AL39" s="1124"/>
      <c r="AM39" s="1124"/>
      <c r="AN39" s="1125"/>
      <c r="AO39" s="312">
        <v>-7459</v>
      </c>
      <c r="AP39" s="312">
        <v>-259</v>
      </c>
      <c r="AQ39" s="313">
        <v>-2572</v>
      </c>
      <c r="AR39" s="314">
        <v>-89.9</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509</v>
      </c>
      <c r="AL40" s="1121"/>
      <c r="AM40" s="1121"/>
      <c r="AN40" s="1122"/>
      <c r="AO40" s="312">
        <v>-810943</v>
      </c>
      <c r="AP40" s="312">
        <v>-28155</v>
      </c>
      <c r="AQ40" s="313">
        <v>-30360</v>
      </c>
      <c r="AR40" s="314">
        <v>-7.3</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288</v>
      </c>
      <c r="AL41" s="1127"/>
      <c r="AM41" s="1127"/>
      <c r="AN41" s="1128"/>
      <c r="AO41" s="312">
        <v>189187</v>
      </c>
      <c r="AP41" s="312">
        <v>6568</v>
      </c>
      <c r="AQ41" s="313">
        <v>16445</v>
      </c>
      <c r="AR41" s="314">
        <v>-60.1</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511</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479</v>
      </c>
      <c r="AN49" s="1115" t="s">
        <v>512</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513</v>
      </c>
      <c r="AO50" s="329" t="s">
        <v>514</v>
      </c>
      <c r="AP50" s="330" t="s">
        <v>515</v>
      </c>
      <c r="AQ50" s="331" t="s">
        <v>516</v>
      </c>
      <c r="AR50" s="332" t="s">
        <v>517</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518</v>
      </c>
      <c r="AL51" s="325"/>
      <c r="AM51" s="333">
        <v>1616624</v>
      </c>
      <c r="AN51" s="334">
        <v>54760</v>
      </c>
      <c r="AO51" s="335">
        <v>41.6</v>
      </c>
      <c r="AP51" s="336">
        <v>59119</v>
      </c>
      <c r="AQ51" s="337">
        <v>9.6999999999999993</v>
      </c>
      <c r="AR51" s="338">
        <v>31.9</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519</v>
      </c>
      <c r="AM52" s="341">
        <v>630655</v>
      </c>
      <c r="AN52" s="342">
        <v>21362</v>
      </c>
      <c r="AO52" s="343">
        <v>13.2</v>
      </c>
      <c r="AP52" s="344">
        <v>29900</v>
      </c>
      <c r="AQ52" s="345">
        <v>-14.7</v>
      </c>
      <c r="AR52" s="346">
        <v>27.9</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520</v>
      </c>
      <c r="AL53" s="325"/>
      <c r="AM53" s="333">
        <v>1488122</v>
      </c>
      <c r="AN53" s="334">
        <v>50575</v>
      </c>
      <c r="AO53" s="335">
        <v>-7.6</v>
      </c>
      <c r="AP53" s="336">
        <v>53895</v>
      </c>
      <c r="AQ53" s="337">
        <v>-8.8000000000000007</v>
      </c>
      <c r="AR53" s="338">
        <v>1.2</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519</v>
      </c>
      <c r="AM54" s="341">
        <v>1097045</v>
      </c>
      <c r="AN54" s="342">
        <v>37284</v>
      </c>
      <c r="AO54" s="343">
        <v>74.5</v>
      </c>
      <c r="AP54" s="344">
        <v>31224</v>
      </c>
      <c r="AQ54" s="345">
        <v>4.4000000000000004</v>
      </c>
      <c r="AR54" s="346">
        <v>70.099999999999994</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521</v>
      </c>
      <c r="AL55" s="325"/>
      <c r="AM55" s="333">
        <v>1546085</v>
      </c>
      <c r="AN55" s="334">
        <v>52678</v>
      </c>
      <c r="AO55" s="335">
        <v>4.2</v>
      </c>
      <c r="AP55" s="336">
        <v>56181</v>
      </c>
      <c r="AQ55" s="337">
        <v>4.2</v>
      </c>
      <c r="AR55" s="338">
        <v>0</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519</v>
      </c>
      <c r="AM56" s="341">
        <v>905158</v>
      </c>
      <c r="AN56" s="342">
        <v>30840</v>
      </c>
      <c r="AO56" s="343">
        <v>-17.3</v>
      </c>
      <c r="AP56" s="344">
        <v>32039</v>
      </c>
      <c r="AQ56" s="345">
        <v>2.6</v>
      </c>
      <c r="AR56" s="346">
        <v>-19.899999999999999</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522</v>
      </c>
      <c r="AL57" s="325"/>
      <c r="AM57" s="333">
        <v>681148</v>
      </c>
      <c r="AN57" s="334">
        <v>23428</v>
      </c>
      <c r="AO57" s="335">
        <v>-55.5</v>
      </c>
      <c r="AP57" s="336">
        <v>47730</v>
      </c>
      <c r="AQ57" s="337">
        <v>-15</v>
      </c>
      <c r="AR57" s="338">
        <v>-40.5</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519</v>
      </c>
      <c r="AM58" s="341">
        <v>347545</v>
      </c>
      <c r="AN58" s="342">
        <v>11954</v>
      </c>
      <c r="AO58" s="343">
        <v>-61.2</v>
      </c>
      <c r="AP58" s="344">
        <v>26378</v>
      </c>
      <c r="AQ58" s="345">
        <v>-17.7</v>
      </c>
      <c r="AR58" s="346">
        <v>-43.5</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523</v>
      </c>
      <c r="AL59" s="325"/>
      <c r="AM59" s="333">
        <v>642988</v>
      </c>
      <c r="AN59" s="334">
        <v>22324</v>
      </c>
      <c r="AO59" s="335">
        <v>-4.7</v>
      </c>
      <c r="AP59" s="336">
        <v>61921</v>
      </c>
      <c r="AQ59" s="337">
        <v>29.7</v>
      </c>
      <c r="AR59" s="338">
        <v>-34.4</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519</v>
      </c>
      <c r="AM60" s="341">
        <v>271522</v>
      </c>
      <c r="AN60" s="342">
        <v>9427</v>
      </c>
      <c r="AO60" s="343">
        <v>-21.1</v>
      </c>
      <c r="AP60" s="344">
        <v>34719</v>
      </c>
      <c r="AQ60" s="345">
        <v>31.6</v>
      </c>
      <c r="AR60" s="346">
        <v>-52.7</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524</v>
      </c>
      <c r="AL61" s="347"/>
      <c r="AM61" s="348">
        <v>1194993</v>
      </c>
      <c r="AN61" s="349">
        <v>40753</v>
      </c>
      <c r="AO61" s="350">
        <v>-4.4000000000000004</v>
      </c>
      <c r="AP61" s="351">
        <v>55769</v>
      </c>
      <c r="AQ61" s="352">
        <v>4</v>
      </c>
      <c r="AR61" s="338">
        <v>-8.4</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519</v>
      </c>
      <c r="AM62" s="341">
        <v>650385</v>
      </c>
      <c r="AN62" s="342">
        <v>22173</v>
      </c>
      <c r="AO62" s="343">
        <v>-2.4</v>
      </c>
      <c r="AP62" s="344">
        <v>30852</v>
      </c>
      <c r="AQ62" s="345">
        <v>1.2</v>
      </c>
      <c r="AR62" s="346">
        <v>-3.6</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iEfVdEC6F1FwiK2Rb2G3aQeR3vr7Fov3hoE4ljVQTvJCSVE48n0xAQta+bnS/2swxOmt3YQZyHO6qeqblwr5mA==" saltValue="08tKTMIOe1VYNUB+YhGjD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67" zoomScale="85" zoomScaleNormal="85" zoomScaleSheetLayoutView="55" workbookViewId="0">
      <selection activeCell="CO88" sqref="CO88"/>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476</v>
      </c>
    </row>
    <row r="120" spans="125:125" ht="13.5" hidden="1" customHeight="1" x14ac:dyDescent="0.15"/>
    <row r="121" spans="125:125" ht="13.5" hidden="1" customHeight="1" x14ac:dyDescent="0.15">
      <c r="DU121" s="259"/>
    </row>
  </sheetData>
  <sheetProtection algorithmName="SHA-512" hashValue="3xDBHNNgMC7UZ0httMzTv+0PwIMA1cpMX/Y8ENDFL+n1LTgoEsu9zt7EfjfE+ZiPBSiy7EGTD+EyMJ3PK0Eqng==" saltValue="UB+KjUCFLNpm4R/I5MV23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79" zoomScaleNormal="100" zoomScaleSheetLayoutView="55" workbookViewId="0">
      <selection activeCell="AE84" sqref="AE84"/>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476</v>
      </c>
    </row>
  </sheetData>
  <sheetProtection algorithmName="SHA-512" hashValue="byERcXWGlRYsg/M9hw1yoFhb2q1fR4ICIwTGktmh0riVSgeXsiApawkRr3XnJ92MJqvrhr7SCJQ+hao90EskCg==" saltValue="vZSkE3Pl+ARWAE+btMz1U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28" zoomScale="85" zoomScaleNormal="85" zoomScaleSheetLayoutView="100" workbookViewId="0">
      <selection activeCell="M50" sqref="M50"/>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39" t="s">
        <v>3</v>
      </c>
      <c r="D47" s="1139"/>
      <c r="E47" s="1140"/>
      <c r="F47" s="11">
        <v>15.42</v>
      </c>
      <c r="G47" s="12">
        <v>16.52</v>
      </c>
      <c r="H47" s="12">
        <v>18.350000000000001</v>
      </c>
      <c r="I47" s="12">
        <v>19.02</v>
      </c>
      <c r="J47" s="13">
        <v>18.71</v>
      </c>
    </row>
    <row r="48" spans="2:10" ht="57.75" customHeight="1" x14ac:dyDescent="0.15">
      <c r="B48" s="14"/>
      <c r="C48" s="1141" t="s">
        <v>4</v>
      </c>
      <c r="D48" s="1141"/>
      <c r="E48" s="1142"/>
      <c r="F48" s="15">
        <v>11.04</v>
      </c>
      <c r="G48" s="16">
        <v>8.17</v>
      </c>
      <c r="H48" s="16">
        <v>6.48</v>
      </c>
      <c r="I48" s="16">
        <v>5.09</v>
      </c>
      <c r="J48" s="17">
        <v>5.14</v>
      </c>
    </row>
    <row r="49" spans="2:10" ht="57.75" customHeight="1" thickBot="1" x14ac:dyDescent="0.2">
      <c r="B49" s="18"/>
      <c r="C49" s="1143" t="s">
        <v>5</v>
      </c>
      <c r="D49" s="1143"/>
      <c r="E49" s="1144"/>
      <c r="F49" s="19" t="s">
        <v>531</v>
      </c>
      <c r="G49" s="20" t="s">
        <v>532</v>
      </c>
      <c r="H49" s="20">
        <v>1.6</v>
      </c>
      <c r="I49" s="20" t="s">
        <v>533</v>
      </c>
      <c r="J49" s="21">
        <v>0.14000000000000001</v>
      </c>
    </row>
    <row r="50" spans="2:10" x14ac:dyDescent="0.15"/>
  </sheetData>
  <sheetProtection algorithmName="SHA-512" hashValue="YCg8rQ4mPJRaW2wm2Tk42+zKYJMxEdf9fyCiNUm1KkwWAGnDg1bZgX+ohWGQsmTofeNImembuedbqbmCPfBcjQ==" saltValue="FVL2sJ6gtaymOcE91SRcs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0" zoomScale="70" zoomScaleNormal="70" zoomScaleSheetLayoutView="100" workbookViewId="0">
      <selection activeCell="J40" sqref="J40"/>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51" t="s">
        <v>534</v>
      </c>
      <c r="D34" s="1151"/>
      <c r="E34" s="1152"/>
      <c r="F34" s="32">
        <v>17.489999999999998</v>
      </c>
      <c r="G34" s="33">
        <v>18.79</v>
      </c>
      <c r="H34" s="33">
        <v>19</v>
      </c>
      <c r="I34" s="33">
        <v>20.65</v>
      </c>
      <c r="J34" s="34">
        <v>20.72</v>
      </c>
      <c r="K34" s="22"/>
      <c r="L34" s="22"/>
      <c r="M34" s="22"/>
      <c r="N34" s="22"/>
      <c r="O34" s="22"/>
      <c r="P34" s="22"/>
    </row>
    <row r="35" spans="1:16" ht="39" customHeight="1" x14ac:dyDescent="0.15">
      <c r="A35" s="22"/>
      <c r="B35" s="35"/>
      <c r="C35" s="1145" t="s">
        <v>535</v>
      </c>
      <c r="D35" s="1146"/>
      <c r="E35" s="1147"/>
      <c r="F35" s="36">
        <v>10.96</v>
      </c>
      <c r="G35" s="37">
        <v>8.16</v>
      </c>
      <c r="H35" s="37">
        <v>6.44</v>
      </c>
      <c r="I35" s="37">
        <v>5.04</v>
      </c>
      <c r="J35" s="38">
        <v>5.14</v>
      </c>
      <c r="K35" s="22"/>
      <c r="L35" s="22"/>
      <c r="M35" s="22"/>
      <c r="N35" s="22"/>
      <c r="O35" s="22"/>
      <c r="P35" s="22"/>
    </row>
    <row r="36" spans="1:16" ht="39" customHeight="1" x14ac:dyDescent="0.15">
      <c r="A36" s="22"/>
      <c r="B36" s="35"/>
      <c r="C36" s="1145" t="s">
        <v>536</v>
      </c>
      <c r="D36" s="1146"/>
      <c r="E36" s="1147"/>
      <c r="F36" s="36">
        <v>2.2400000000000002</v>
      </c>
      <c r="G36" s="37">
        <v>2.2999999999999998</v>
      </c>
      <c r="H36" s="37">
        <v>2.08</v>
      </c>
      <c r="I36" s="37">
        <v>2.19</v>
      </c>
      <c r="J36" s="38">
        <v>2.19</v>
      </c>
      <c r="K36" s="22"/>
      <c r="L36" s="22"/>
      <c r="M36" s="22"/>
      <c r="N36" s="22"/>
      <c r="O36" s="22"/>
      <c r="P36" s="22"/>
    </row>
    <row r="37" spans="1:16" ht="39" customHeight="1" x14ac:dyDescent="0.15">
      <c r="A37" s="22"/>
      <c r="B37" s="35"/>
      <c r="C37" s="1145" t="s">
        <v>537</v>
      </c>
      <c r="D37" s="1146"/>
      <c r="E37" s="1147"/>
      <c r="F37" s="36">
        <v>0.79</v>
      </c>
      <c r="G37" s="37">
        <v>0.95</v>
      </c>
      <c r="H37" s="37">
        <v>0.95</v>
      </c>
      <c r="I37" s="37">
        <v>0.8</v>
      </c>
      <c r="J37" s="38">
        <v>0.89</v>
      </c>
      <c r="K37" s="22"/>
      <c r="L37" s="22"/>
      <c r="M37" s="22"/>
      <c r="N37" s="22"/>
      <c r="O37" s="22"/>
      <c r="P37" s="22"/>
    </row>
    <row r="38" spans="1:16" ht="39" customHeight="1" x14ac:dyDescent="0.15">
      <c r="A38" s="22"/>
      <c r="B38" s="35"/>
      <c r="C38" s="1145" t="s">
        <v>538</v>
      </c>
      <c r="D38" s="1146"/>
      <c r="E38" s="1147"/>
      <c r="F38" s="36">
        <v>1.69</v>
      </c>
      <c r="G38" s="37">
        <v>1.26</v>
      </c>
      <c r="H38" s="37">
        <v>0.68</v>
      </c>
      <c r="I38" s="37">
        <v>0.53</v>
      </c>
      <c r="J38" s="38">
        <v>0.57999999999999996</v>
      </c>
      <c r="K38" s="22"/>
      <c r="L38" s="22"/>
      <c r="M38" s="22"/>
      <c r="N38" s="22"/>
      <c r="O38" s="22"/>
      <c r="P38" s="22"/>
    </row>
    <row r="39" spans="1:16" ht="39" customHeight="1" x14ac:dyDescent="0.15">
      <c r="A39" s="22"/>
      <c r="B39" s="35"/>
      <c r="C39" s="1145" t="s">
        <v>539</v>
      </c>
      <c r="D39" s="1146"/>
      <c r="E39" s="1147"/>
      <c r="F39" s="36">
        <v>0.03</v>
      </c>
      <c r="G39" s="37">
        <v>0.03</v>
      </c>
      <c r="H39" s="37">
        <v>0.03</v>
      </c>
      <c r="I39" s="37">
        <v>0.04</v>
      </c>
      <c r="J39" s="38">
        <v>0.03</v>
      </c>
      <c r="K39" s="22"/>
      <c r="L39" s="22"/>
      <c r="M39" s="22"/>
      <c r="N39" s="22"/>
      <c r="O39" s="22"/>
      <c r="P39" s="22"/>
    </row>
    <row r="40" spans="1:16" ht="39" customHeight="1" x14ac:dyDescent="0.15">
      <c r="A40" s="22"/>
      <c r="B40" s="35"/>
      <c r="C40" s="1145" t="s">
        <v>540</v>
      </c>
      <c r="D40" s="1146"/>
      <c r="E40" s="1147"/>
      <c r="F40" s="36">
        <v>7.0000000000000007E-2</v>
      </c>
      <c r="G40" s="37">
        <v>0</v>
      </c>
      <c r="H40" s="37">
        <v>0.03</v>
      </c>
      <c r="I40" s="37">
        <v>0.03</v>
      </c>
      <c r="J40" s="38">
        <v>0</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541</v>
      </c>
      <c r="D42" s="1146"/>
      <c r="E42" s="1147"/>
      <c r="F42" s="36" t="s">
        <v>487</v>
      </c>
      <c r="G42" s="37" t="s">
        <v>487</v>
      </c>
      <c r="H42" s="37" t="s">
        <v>487</v>
      </c>
      <c r="I42" s="37" t="s">
        <v>487</v>
      </c>
      <c r="J42" s="38" t="s">
        <v>487</v>
      </c>
      <c r="K42" s="22"/>
      <c r="L42" s="22"/>
      <c r="M42" s="22"/>
      <c r="N42" s="22"/>
      <c r="O42" s="22"/>
      <c r="P42" s="22"/>
    </row>
    <row r="43" spans="1:16" ht="39" customHeight="1" thickBot="1" x14ac:dyDescent="0.2">
      <c r="A43" s="22"/>
      <c r="B43" s="40"/>
      <c r="C43" s="1148" t="s">
        <v>542</v>
      </c>
      <c r="D43" s="1149"/>
      <c r="E43" s="1150"/>
      <c r="F43" s="41" t="s">
        <v>487</v>
      </c>
      <c r="G43" s="42" t="s">
        <v>487</v>
      </c>
      <c r="H43" s="42" t="s">
        <v>487</v>
      </c>
      <c r="I43" s="42" t="s">
        <v>487</v>
      </c>
      <c r="J43" s="43" t="s">
        <v>487</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H2ApzUQt3gCtn3wRttxaCcYEegjWIuV5a0IFFWk7b5iFI7Nw9M2rdsbSiFFWJ47EZ5PtSea/v1NuV4CD3tXQVA==" saltValue="uHCrtw4nZwb4FMMLFPz5g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A28" zoomScaleSheetLayoutView="55" workbookViewId="0">
      <selection activeCell="I56" sqref="I56"/>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630</v>
      </c>
      <c r="L45" s="60">
        <v>598</v>
      </c>
      <c r="M45" s="60">
        <v>639</v>
      </c>
      <c r="N45" s="60">
        <v>682</v>
      </c>
      <c r="O45" s="61">
        <v>701</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487</v>
      </c>
      <c r="L46" s="64" t="s">
        <v>487</v>
      </c>
      <c r="M46" s="64" t="s">
        <v>487</v>
      </c>
      <c r="N46" s="64" t="s">
        <v>487</v>
      </c>
      <c r="O46" s="65" t="s">
        <v>487</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487</v>
      </c>
      <c r="L47" s="64" t="s">
        <v>487</v>
      </c>
      <c r="M47" s="64" t="s">
        <v>487</v>
      </c>
      <c r="N47" s="64" t="s">
        <v>487</v>
      </c>
      <c r="O47" s="65" t="s">
        <v>487</v>
      </c>
      <c r="P47" s="48"/>
      <c r="Q47" s="48"/>
      <c r="R47" s="48"/>
      <c r="S47" s="48"/>
      <c r="T47" s="48"/>
      <c r="U47" s="48"/>
    </row>
    <row r="48" spans="1:21" ht="30.75" customHeight="1" x14ac:dyDescent="0.15">
      <c r="A48" s="48"/>
      <c r="B48" s="1178"/>
      <c r="C48" s="1179"/>
      <c r="D48" s="62"/>
      <c r="E48" s="1155" t="s">
        <v>13</v>
      </c>
      <c r="F48" s="1155"/>
      <c r="G48" s="1155"/>
      <c r="H48" s="1155"/>
      <c r="I48" s="1155"/>
      <c r="J48" s="1156"/>
      <c r="K48" s="63">
        <v>257</v>
      </c>
      <c r="L48" s="64">
        <v>268</v>
      </c>
      <c r="M48" s="64">
        <v>242</v>
      </c>
      <c r="N48" s="64">
        <v>250</v>
      </c>
      <c r="O48" s="65">
        <v>224</v>
      </c>
      <c r="P48" s="48"/>
      <c r="Q48" s="48"/>
      <c r="R48" s="48"/>
      <c r="S48" s="48"/>
      <c r="T48" s="48"/>
      <c r="U48" s="48"/>
    </row>
    <row r="49" spans="1:21" ht="30.75" customHeight="1" x14ac:dyDescent="0.15">
      <c r="A49" s="48"/>
      <c r="B49" s="1178"/>
      <c r="C49" s="1179"/>
      <c r="D49" s="62"/>
      <c r="E49" s="1155" t="s">
        <v>14</v>
      </c>
      <c r="F49" s="1155"/>
      <c r="G49" s="1155"/>
      <c r="H49" s="1155"/>
      <c r="I49" s="1155"/>
      <c r="J49" s="1156"/>
      <c r="K49" s="63">
        <v>35</v>
      </c>
      <c r="L49" s="64">
        <v>35</v>
      </c>
      <c r="M49" s="64">
        <v>37</v>
      </c>
      <c r="N49" s="64">
        <v>55</v>
      </c>
      <c r="O49" s="65">
        <v>82</v>
      </c>
      <c r="P49" s="48"/>
      <c r="Q49" s="48"/>
      <c r="R49" s="48"/>
      <c r="S49" s="48"/>
      <c r="T49" s="48"/>
      <c r="U49" s="48"/>
    </row>
    <row r="50" spans="1:21" ht="30.75" customHeight="1" x14ac:dyDescent="0.15">
      <c r="A50" s="48"/>
      <c r="B50" s="1178"/>
      <c r="C50" s="1179"/>
      <c r="D50" s="62"/>
      <c r="E50" s="1155" t="s">
        <v>15</v>
      </c>
      <c r="F50" s="1155"/>
      <c r="G50" s="1155"/>
      <c r="H50" s="1155"/>
      <c r="I50" s="1155"/>
      <c r="J50" s="1156"/>
      <c r="K50" s="63">
        <v>0</v>
      </c>
      <c r="L50" s="64">
        <v>0</v>
      </c>
      <c r="M50" s="64">
        <v>0</v>
      </c>
      <c r="N50" s="64">
        <v>0</v>
      </c>
      <c r="O50" s="65">
        <v>0</v>
      </c>
      <c r="P50" s="48"/>
      <c r="Q50" s="48"/>
      <c r="R50" s="48"/>
      <c r="S50" s="48"/>
      <c r="T50" s="48"/>
      <c r="U50" s="48"/>
    </row>
    <row r="51" spans="1:21" ht="30.75" customHeight="1" x14ac:dyDescent="0.15">
      <c r="A51" s="48"/>
      <c r="B51" s="1180"/>
      <c r="C51" s="1181"/>
      <c r="D51" s="66"/>
      <c r="E51" s="1155" t="s">
        <v>16</v>
      </c>
      <c r="F51" s="1155"/>
      <c r="G51" s="1155"/>
      <c r="H51" s="1155"/>
      <c r="I51" s="1155"/>
      <c r="J51" s="1156"/>
      <c r="K51" s="63" t="s">
        <v>487</v>
      </c>
      <c r="L51" s="64" t="s">
        <v>487</v>
      </c>
      <c r="M51" s="64" t="s">
        <v>487</v>
      </c>
      <c r="N51" s="64" t="s">
        <v>487</v>
      </c>
      <c r="O51" s="65" t="s">
        <v>487</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854</v>
      </c>
      <c r="L52" s="64">
        <v>857</v>
      </c>
      <c r="M52" s="64">
        <v>877</v>
      </c>
      <c r="N52" s="64">
        <v>813</v>
      </c>
      <c r="O52" s="65">
        <v>818</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68</v>
      </c>
      <c r="L53" s="69">
        <v>44</v>
      </c>
      <c r="M53" s="69">
        <v>41</v>
      </c>
      <c r="N53" s="69">
        <v>174</v>
      </c>
      <c r="O53" s="70">
        <v>189</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543</v>
      </c>
      <c r="L57" s="81" t="s">
        <v>544</v>
      </c>
      <c r="M57" s="81" t="s">
        <v>545</v>
      </c>
      <c r="N57" s="81" t="s">
        <v>546</v>
      </c>
      <c r="O57" s="82" t="s">
        <v>547</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4GHT33Eqfc1y9mPFoYn35fTceOCQKDsKbwrBrgd9J+TiRxI54/HnwfDOZz5iZ9ojaWmj+py8s+hLj8jzBR++nA==" saltValue="WIMkAVvcmckmSyiD5ZC3p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40" zoomScaleSheetLayoutView="100" workbookViewId="0">
      <selection activeCell="M50" sqref="M50"/>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526</v>
      </c>
      <c r="J40" s="103" t="s">
        <v>527</v>
      </c>
      <c r="K40" s="103" t="s">
        <v>528</v>
      </c>
      <c r="L40" s="103" t="s">
        <v>529</v>
      </c>
      <c r="M40" s="104" t="s">
        <v>530</v>
      </c>
    </row>
    <row r="41" spans="2:13" ht="27.75" customHeight="1" x14ac:dyDescent="0.15">
      <c r="B41" s="1196" t="s">
        <v>30</v>
      </c>
      <c r="C41" s="1197"/>
      <c r="D41" s="105"/>
      <c r="E41" s="1198" t="s">
        <v>31</v>
      </c>
      <c r="F41" s="1198"/>
      <c r="G41" s="1198"/>
      <c r="H41" s="1199"/>
      <c r="I41" s="355">
        <v>7396</v>
      </c>
      <c r="J41" s="356">
        <v>7973</v>
      </c>
      <c r="K41" s="356">
        <v>8266</v>
      </c>
      <c r="L41" s="356">
        <v>7870</v>
      </c>
      <c r="M41" s="357">
        <v>7327</v>
      </c>
    </row>
    <row r="42" spans="2:13" ht="27.75" customHeight="1" x14ac:dyDescent="0.15">
      <c r="B42" s="1186"/>
      <c r="C42" s="1187"/>
      <c r="D42" s="106"/>
      <c r="E42" s="1190" t="s">
        <v>32</v>
      </c>
      <c r="F42" s="1190"/>
      <c r="G42" s="1190"/>
      <c r="H42" s="1191"/>
      <c r="I42" s="358" t="s">
        <v>487</v>
      </c>
      <c r="J42" s="359" t="s">
        <v>487</v>
      </c>
      <c r="K42" s="359" t="s">
        <v>487</v>
      </c>
      <c r="L42" s="359" t="s">
        <v>487</v>
      </c>
      <c r="M42" s="360" t="s">
        <v>487</v>
      </c>
    </row>
    <row r="43" spans="2:13" ht="27.75" customHeight="1" x14ac:dyDescent="0.15">
      <c r="B43" s="1186"/>
      <c r="C43" s="1187"/>
      <c r="D43" s="106"/>
      <c r="E43" s="1190" t="s">
        <v>33</v>
      </c>
      <c r="F43" s="1190"/>
      <c r="G43" s="1190"/>
      <c r="H43" s="1191"/>
      <c r="I43" s="358">
        <v>3865</v>
      </c>
      <c r="J43" s="359">
        <v>3125</v>
      </c>
      <c r="K43" s="359">
        <v>2927</v>
      </c>
      <c r="L43" s="359">
        <v>2802</v>
      </c>
      <c r="M43" s="360">
        <v>2440</v>
      </c>
    </row>
    <row r="44" spans="2:13" ht="27.75" customHeight="1" x14ac:dyDescent="0.15">
      <c r="B44" s="1186"/>
      <c r="C44" s="1187"/>
      <c r="D44" s="106"/>
      <c r="E44" s="1190" t="s">
        <v>34</v>
      </c>
      <c r="F44" s="1190"/>
      <c r="G44" s="1190"/>
      <c r="H44" s="1191"/>
      <c r="I44" s="358">
        <v>207</v>
      </c>
      <c r="J44" s="359">
        <v>654</v>
      </c>
      <c r="K44" s="359">
        <v>751</v>
      </c>
      <c r="L44" s="359">
        <v>693</v>
      </c>
      <c r="M44" s="360">
        <v>634</v>
      </c>
    </row>
    <row r="45" spans="2:13" ht="27.75" customHeight="1" x14ac:dyDescent="0.15">
      <c r="B45" s="1186"/>
      <c r="C45" s="1187"/>
      <c r="D45" s="106"/>
      <c r="E45" s="1190" t="s">
        <v>35</v>
      </c>
      <c r="F45" s="1190"/>
      <c r="G45" s="1190"/>
      <c r="H45" s="1191"/>
      <c r="I45" s="358">
        <v>1053</v>
      </c>
      <c r="J45" s="359">
        <v>1027</v>
      </c>
      <c r="K45" s="359">
        <v>1013</v>
      </c>
      <c r="L45" s="359">
        <v>979</v>
      </c>
      <c r="M45" s="360">
        <v>1016</v>
      </c>
    </row>
    <row r="46" spans="2:13" ht="27.75" customHeight="1" x14ac:dyDescent="0.15">
      <c r="B46" s="1186"/>
      <c r="C46" s="1187"/>
      <c r="D46" s="107"/>
      <c r="E46" s="1190" t="s">
        <v>36</v>
      </c>
      <c r="F46" s="1190"/>
      <c r="G46" s="1190"/>
      <c r="H46" s="1191"/>
      <c r="I46" s="358" t="s">
        <v>487</v>
      </c>
      <c r="J46" s="359" t="s">
        <v>487</v>
      </c>
      <c r="K46" s="359" t="s">
        <v>487</v>
      </c>
      <c r="L46" s="359" t="s">
        <v>487</v>
      </c>
      <c r="M46" s="360" t="s">
        <v>487</v>
      </c>
    </row>
    <row r="47" spans="2:13" ht="27.75" customHeight="1" x14ac:dyDescent="0.15">
      <c r="B47" s="1186"/>
      <c r="C47" s="1187"/>
      <c r="D47" s="108"/>
      <c r="E47" s="1200" t="s">
        <v>37</v>
      </c>
      <c r="F47" s="1201"/>
      <c r="G47" s="1201"/>
      <c r="H47" s="1202"/>
      <c r="I47" s="358" t="s">
        <v>487</v>
      </c>
      <c r="J47" s="359" t="s">
        <v>487</v>
      </c>
      <c r="K47" s="359" t="s">
        <v>487</v>
      </c>
      <c r="L47" s="359" t="s">
        <v>487</v>
      </c>
      <c r="M47" s="360" t="s">
        <v>487</v>
      </c>
    </row>
    <row r="48" spans="2:13" ht="27.75" customHeight="1" x14ac:dyDescent="0.15">
      <c r="B48" s="1186"/>
      <c r="C48" s="1187"/>
      <c r="D48" s="106"/>
      <c r="E48" s="1190" t="s">
        <v>38</v>
      </c>
      <c r="F48" s="1190"/>
      <c r="G48" s="1190"/>
      <c r="H48" s="1191"/>
      <c r="I48" s="358" t="s">
        <v>487</v>
      </c>
      <c r="J48" s="359" t="s">
        <v>487</v>
      </c>
      <c r="K48" s="359" t="s">
        <v>487</v>
      </c>
      <c r="L48" s="359" t="s">
        <v>487</v>
      </c>
      <c r="M48" s="360" t="s">
        <v>487</v>
      </c>
    </row>
    <row r="49" spans="2:13" ht="27.75" customHeight="1" x14ac:dyDescent="0.15">
      <c r="B49" s="1188"/>
      <c r="C49" s="1189"/>
      <c r="D49" s="106"/>
      <c r="E49" s="1190" t="s">
        <v>39</v>
      </c>
      <c r="F49" s="1190"/>
      <c r="G49" s="1190"/>
      <c r="H49" s="1191"/>
      <c r="I49" s="358" t="s">
        <v>487</v>
      </c>
      <c r="J49" s="359" t="s">
        <v>487</v>
      </c>
      <c r="K49" s="359" t="s">
        <v>487</v>
      </c>
      <c r="L49" s="359" t="s">
        <v>487</v>
      </c>
      <c r="M49" s="360" t="s">
        <v>487</v>
      </c>
    </row>
    <row r="50" spans="2:13" ht="27.75" customHeight="1" x14ac:dyDescent="0.15">
      <c r="B50" s="1184" t="s">
        <v>40</v>
      </c>
      <c r="C50" s="1185"/>
      <c r="D50" s="109"/>
      <c r="E50" s="1190" t="s">
        <v>41</v>
      </c>
      <c r="F50" s="1190"/>
      <c r="G50" s="1190"/>
      <c r="H50" s="1191"/>
      <c r="I50" s="358">
        <v>3887</v>
      </c>
      <c r="J50" s="359">
        <v>4689</v>
      </c>
      <c r="K50" s="359">
        <v>6154</v>
      </c>
      <c r="L50" s="359">
        <v>6703</v>
      </c>
      <c r="M50" s="360">
        <v>7414</v>
      </c>
    </row>
    <row r="51" spans="2:13" ht="27.75" customHeight="1" x14ac:dyDescent="0.15">
      <c r="B51" s="1186"/>
      <c r="C51" s="1187"/>
      <c r="D51" s="106"/>
      <c r="E51" s="1190" t="s">
        <v>42</v>
      </c>
      <c r="F51" s="1190"/>
      <c r="G51" s="1190"/>
      <c r="H51" s="1191"/>
      <c r="I51" s="358">
        <v>981</v>
      </c>
      <c r="J51" s="359">
        <v>885</v>
      </c>
      <c r="K51" s="359">
        <v>802</v>
      </c>
      <c r="L51" s="359">
        <v>518</v>
      </c>
      <c r="M51" s="360">
        <v>261</v>
      </c>
    </row>
    <row r="52" spans="2:13" ht="27.75" customHeight="1" x14ac:dyDescent="0.15">
      <c r="B52" s="1188"/>
      <c r="C52" s="1189"/>
      <c r="D52" s="106"/>
      <c r="E52" s="1190" t="s">
        <v>43</v>
      </c>
      <c r="F52" s="1190"/>
      <c r="G52" s="1190"/>
      <c r="H52" s="1191"/>
      <c r="I52" s="358">
        <v>9585</v>
      </c>
      <c r="J52" s="359">
        <v>9642</v>
      </c>
      <c r="K52" s="359">
        <v>9534</v>
      </c>
      <c r="L52" s="359">
        <v>9056</v>
      </c>
      <c r="M52" s="360">
        <v>8431</v>
      </c>
    </row>
    <row r="53" spans="2:13" ht="27.75" customHeight="1" thickBot="1" x14ac:dyDescent="0.2">
      <c r="B53" s="1192" t="s">
        <v>19</v>
      </c>
      <c r="C53" s="1193"/>
      <c r="D53" s="110"/>
      <c r="E53" s="1194" t="s">
        <v>44</v>
      </c>
      <c r="F53" s="1194"/>
      <c r="G53" s="1194"/>
      <c r="H53" s="1195"/>
      <c r="I53" s="361">
        <v>-1932</v>
      </c>
      <c r="J53" s="362">
        <v>-2437</v>
      </c>
      <c r="K53" s="362">
        <v>-3532</v>
      </c>
      <c r="L53" s="362">
        <v>-3933</v>
      </c>
      <c r="M53" s="363">
        <v>-4689</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LaOdiZX2abz8+JWI5W3VUZKesqObYjb43WOuJWKo1wngZz06BvQZ3eTlkt28RDXVThP7S0yH+T4zFnks3SChRQ==" saltValue="ZA0Ru9egaGYGze2z1qE6k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H62" sqref="H62"/>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528</v>
      </c>
      <c r="G54" s="119" t="s">
        <v>529</v>
      </c>
      <c r="H54" s="120" t="s">
        <v>530</v>
      </c>
    </row>
    <row r="55" spans="2:8" ht="52.5" customHeight="1" x14ac:dyDescent="0.15">
      <c r="B55" s="121"/>
      <c r="C55" s="1211" t="s">
        <v>46</v>
      </c>
      <c r="D55" s="1211"/>
      <c r="E55" s="1212"/>
      <c r="F55" s="122">
        <v>1309</v>
      </c>
      <c r="G55" s="122">
        <v>1309</v>
      </c>
      <c r="H55" s="123">
        <v>1309</v>
      </c>
    </row>
    <row r="56" spans="2:8" ht="52.5" customHeight="1" x14ac:dyDescent="0.15">
      <c r="B56" s="124"/>
      <c r="C56" s="1213" t="s">
        <v>47</v>
      </c>
      <c r="D56" s="1213"/>
      <c r="E56" s="1214"/>
      <c r="F56" s="125">
        <v>632</v>
      </c>
      <c r="G56" s="125">
        <v>734</v>
      </c>
      <c r="H56" s="126">
        <v>772</v>
      </c>
    </row>
    <row r="57" spans="2:8" ht="53.25" customHeight="1" x14ac:dyDescent="0.15">
      <c r="B57" s="124"/>
      <c r="C57" s="1215" t="s">
        <v>48</v>
      </c>
      <c r="D57" s="1215"/>
      <c r="E57" s="1216"/>
      <c r="F57" s="127">
        <v>3462</v>
      </c>
      <c r="G57" s="127">
        <v>3805</v>
      </c>
      <c r="H57" s="128">
        <v>4295</v>
      </c>
    </row>
    <row r="58" spans="2:8" ht="45.75" customHeight="1" x14ac:dyDescent="0.15">
      <c r="B58" s="129"/>
      <c r="C58" s="1203" t="s">
        <v>548</v>
      </c>
      <c r="D58" s="1204"/>
      <c r="E58" s="1205"/>
      <c r="F58" s="130">
        <v>1517</v>
      </c>
      <c r="G58" s="130">
        <v>1767</v>
      </c>
      <c r="H58" s="131">
        <v>2067</v>
      </c>
    </row>
    <row r="59" spans="2:8" ht="45.75" customHeight="1" x14ac:dyDescent="0.15">
      <c r="B59" s="129"/>
      <c r="C59" s="1203" t="s">
        <v>549</v>
      </c>
      <c r="D59" s="1204"/>
      <c r="E59" s="1205"/>
      <c r="F59" s="130">
        <v>871</v>
      </c>
      <c r="G59" s="130">
        <v>971</v>
      </c>
      <c r="H59" s="131">
        <v>1071</v>
      </c>
    </row>
    <row r="60" spans="2:8" ht="45.75" customHeight="1" x14ac:dyDescent="0.15">
      <c r="B60" s="129"/>
      <c r="C60" s="1203" t="s">
        <v>550</v>
      </c>
      <c r="D60" s="1204"/>
      <c r="E60" s="1205"/>
      <c r="F60" s="130">
        <v>809</v>
      </c>
      <c r="G60" s="130">
        <v>809</v>
      </c>
      <c r="H60" s="131">
        <v>909</v>
      </c>
    </row>
    <row r="61" spans="2:8" ht="45.75" customHeight="1" x14ac:dyDescent="0.15">
      <c r="B61" s="129"/>
      <c r="C61" s="1203" t="s">
        <v>551</v>
      </c>
      <c r="D61" s="1204"/>
      <c r="E61" s="1205"/>
      <c r="F61" s="130">
        <v>100</v>
      </c>
      <c r="G61" s="130">
        <v>100</v>
      </c>
      <c r="H61" s="131">
        <v>100</v>
      </c>
    </row>
    <row r="62" spans="2:8" ht="45.75" customHeight="1" thickBot="1" x14ac:dyDescent="0.2">
      <c r="B62" s="132"/>
      <c r="C62" s="1206" t="s">
        <v>552</v>
      </c>
      <c r="D62" s="1207"/>
      <c r="E62" s="1208"/>
      <c r="F62" s="133">
        <v>100</v>
      </c>
      <c r="G62" s="133">
        <v>100</v>
      </c>
      <c r="H62" s="134">
        <v>100</v>
      </c>
    </row>
    <row r="63" spans="2:8" ht="52.5" customHeight="1" thickBot="1" x14ac:dyDescent="0.2">
      <c r="B63" s="135"/>
      <c r="C63" s="1209" t="s">
        <v>49</v>
      </c>
      <c r="D63" s="1209"/>
      <c r="E63" s="1210"/>
      <c r="F63" s="136">
        <v>5403</v>
      </c>
      <c r="G63" s="136">
        <v>5848</v>
      </c>
      <c r="H63" s="137">
        <v>6377</v>
      </c>
    </row>
    <row r="64" spans="2:8" x14ac:dyDescent="0.15"/>
  </sheetData>
  <sheetProtection algorithmName="SHA-512" hashValue="Ts3OVtYRI3oqZRwoqzNlU485cTZ9OlkooSn5geyqse6YFfPxUhtbXz3nGDq1q4hIzPajolD4k193DeZoD0zhJQ==" saltValue="r8G8L/1iiVKgxp1ej/Q5q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525</v>
      </c>
      <c r="G2" s="151"/>
      <c r="H2" s="152"/>
    </row>
    <row r="3" spans="1:8" x14ac:dyDescent="0.15">
      <c r="A3" s="148" t="s">
        <v>518</v>
      </c>
      <c r="B3" s="153"/>
      <c r="C3" s="154"/>
      <c r="D3" s="155">
        <v>54760</v>
      </c>
      <c r="E3" s="156"/>
      <c r="F3" s="157">
        <v>59119</v>
      </c>
      <c r="G3" s="158"/>
      <c r="H3" s="159"/>
    </row>
    <row r="4" spans="1:8" x14ac:dyDescent="0.15">
      <c r="A4" s="160"/>
      <c r="B4" s="161"/>
      <c r="C4" s="162"/>
      <c r="D4" s="163">
        <v>21362</v>
      </c>
      <c r="E4" s="164"/>
      <c r="F4" s="165">
        <v>29900</v>
      </c>
      <c r="G4" s="166"/>
      <c r="H4" s="167"/>
    </row>
    <row r="5" spans="1:8" x14ac:dyDescent="0.15">
      <c r="A5" s="148" t="s">
        <v>520</v>
      </c>
      <c r="B5" s="153"/>
      <c r="C5" s="154"/>
      <c r="D5" s="155">
        <v>50575</v>
      </c>
      <c r="E5" s="156"/>
      <c r="F5" s="157">
        <v>53895</v>
      </c>
      <c r="G5" s="158"/>
      <c r="H5" s="159"/>
    </row>
    <row r="6" spans="1:8" x14ac:dyDescent="0.15">
      <c r="A6" s="160"/>
      <c r="B6" s="161"/>
      <c r="C6" s="162"/>
      <c r="D6" s="163">
        <v>37284</v>
      </c>
      <c r="E6" s="164"/>
      <c r="F6" s="165">
        <v>31224</v>
      </c>
      <c r="G6" s="166"/>
      <c r="H6" s="167"/>
    </row>
    <row r="7" spans="1:8" x14ac:dyDescent="0.15">
      <c r="A7" s="148" t="s">
        <v>521</v>
      </c>
      <c r="B7" s="153"/>
      <c r="C7" s="154"/>
      <c r="D7" s="155">
        <v>52678</v>
      </c>
      <c r="E7" s="156"/>
      <c r="F7" s="157">
        <v>56181</v>
      </c>
      <c r="G7" s="158"/>
      <c r="H7" s="159"/>
    </row>
    <row r="8" spans="1:8" x14ac:dyDescent="0.15">
      <c r="A8" s="160"/>
      <c r="B8" s="161"/>
      <c r="C8" s="162"/>
      <c r="D8" s="163">
        <v>30840</v>
      </c>
      <c r="E8" s="164"/>
      <c r="F8" s="165">
        <v>32039</v>
      </c>
      <c r="G8" s="166"/>
      <c r="H8" s="167"/>
    </row>
    <row r="9" spans="1:8" x14ac:dyDescent="0.15">
      <c r="A9" s="148" t="s">
        <v>522</v>
      </c>
      <c r="B9" s="153"/>
      <c r="C9" s="154"/>
      <c r="D9" s="155">
        <v>23428</v>
      </c>
      <c r="E9" s="156"/>
      <c r="F9" s="157">
        <v>47730</v>
      </c>
      <c r="G9" s="158"/>
      <c r="H9" s="159"/>
    </row>
    <row r="10" spans="1:8" x14ac:dyDescent="0.15">
      <c r="A10" s="160"/>
      <c r="B10" s="161"/>
      <c r="C10" s="162"/>
      <c r="D10" s="163">
        <v>11954</v>
      </c>
      <c r="E10" s="164"/>
      <c r="F10" s="165">
        <v>26378</v>
      </c>
      <c r="G10" s="166"/>
      <c r="H10" s="167"/>
    </row>
    <row r="11" spans="1:8" x14ac:dyDescent="0.15">
      <c r="A11" s="148" t="s">
        <v>523</v>
      </c>
      <c r="B11" s="153"/>
      <c r="C11" s="154"/>
      <c r="D11" s="155">
        <v>22324</v>
      </c>
      <c r="E11" s="156"/>
      <c r="F11" s="157">
        <v>61921</v>
      </c>
      <c r="G11" s="158"/>
      <c r="H11" s="159"/>
    </row>
    <row r="12" spans="1:8" x14ac:dyDescent="0.15">
      <c r="A12" s="160"/>
      <c r="B12" s="161"/>
      <c r="C12" s="168"/>
      <c r="D12" s="163">
        <v>9427</v>
      </c>
      <c r="E12" s="164"/>
      <c r="F12" s="165">
        <v>34719</v>
      </c>
      <c r="G12" s="166"/>
      <c r="H12" s="167"/>
    </row>
    <row r="13" spans="1:8" x14ac:dyDescent="0.15">
      <c r="A13" s="148"/>
      <c r="B13" s="153"/>
      <c r="C13" s="169"/>
      <c r="D13" s="170">
        <v>40753</v>
      </c>
      <c r="E13" s="171"/>
      <c r="F13" s="172">
        <v>55769</v>
      </c>
      <c r="G13" s="173"/>
      <c r="H13" s="159"/>
    </row>
    <row r="14" spans="1:8" x14ac:dyDescent="0.15">
      <c r="A14" s="160"/>
      <c r="B14" s="161"/>
      <c r="C14" s="162"/>
      <c r="D14" s="163">
        <v>22173</v>
      </c>
      <c r="E14" s="164"/>
      <c r="F14" s="165">
        <v>30852</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11.04</v>
      </c>
      <c r="C19" s="174">
        <f>ROUND(VALUE(SUBSTITUTE(実質収支比率等に係る経年分析!G$48,"▲","-")),2)</f>
        <v>8.17</v>
      </c>
      <c r="D19" s="174">
        <f>ROUND(VALUE(SUBSTITUTE(実質収支比率等に係る経年分析!H$48,"▲","-")),2)</f>
        <v>6.48</v>
      </c>
      <c r="E19" s="174">
        <f>ROUND(VALUE(SUBSTITUTE(実質収支比率等に係る経年分析!I$48,"▲","-")),2)</f>
        <v>5.09</v>
      </c>
      <c r="F19" s="174">
        <f>ROUND(VALUE(SUBSTITUTE(実質収支比率等に係る経年分析!J$48,"▲","-")),2)</f>
        <v>5.14</v>
      </c>
    </row>
    <row r="20" spans="1:11" x14ac:dyDescent="0.15">
      <c r="A20" s="174" t="s">
        <v>53</v>
      </c>
      <c r="B20" s="174">
        <f>ROUND(VALUE(SUBSTITUTE(実質収支比率等に係る経年分析!F$47,"▲","-")),2)</f>
        <v>15.42</v>
      </c>
      <c r="C20" s="174">
        <f>ROUND(VALUE(SUBSTITUTE(実質収支比率等に係る経年分析!G$47,"▲","-")),2)</f>
        <v>16.52</v>
      </c>
      <c r="D20" s="174">
        <f>ROUND(VALUE(SUBSTITUTE(実質収支比率等に係る経年分析!H$47,"▲","-")),2)</f>
        <v>18.350000000000001</v>
      </c>
      <c r="E20" s="174">
        <f>ROUND(VALUE(SUBSTITUTE(実質収支比率等に係る経年分析!I$47,"▲","-")),2)</f>
        <v>19.02</v>
      </c>
      <c r="F20" s="174">
        <f>ROUND(VALUE(SUBSTITUTE(実質収支比率等に係る経年分析!J$47,"▲","-")),2)</f>
        <v>18.71</v>
      </c>
    </row>
    <row r="21" spans="1:11" x14ac:dyDescent="0.15">
      <c r="A21" s="174" t="s">
        <v>54</v>
      </c>
      <c r="B21" s="174">
        <f>IF(ISNUMBER(VALUE(SUBSTITUTE(実質収支比率等に係る経年分析!F$49,"▲","-"))),ROUND(VALUE(SUBSTITUTE(実質収支比率等に係る経年分析!F$49,"▲","-")),2),NA())</f>
        <v>-2.11</v>
      </c>
      <c r="C21" s="174">
        <f>IF(ISNUMBER(VALUE(SUBSTITUTE(実質収支比率等に係る経年分析!G$49,"▲","-"))),ROUND(VALUE(SUBSTITUTE(実質収支比率等に係る経年分析!G$49,"▲","-")),2),NA())</f>
        <v>-0.78</v>
      </c>
      <c r="D21" s="174">
        <f>IF(ISNUMBER(VALUE(SUBSTITUTE(実質収支比率等に係る経年分析!H$49,"▲","-"))),ROUND(VALUE(SUBSTITUTE(実質収支比率等に係る経年分析!H$49,"▲","-")),2),NA())</f>
        <v>1.6</v>
      </c>
      <c r="E21" s="174">
        <f>IF(ISNUMBER(VALUE(SUBSTITUTE(実質収支比率等に係る経年分析!I$49,"▲","-"))),ROUND(VALUE(SUBSTITUTE(実質収支比率等に係る経年分析!I$49,"▲","-")),2),NA())</f>
        <v>-1.63</v>
      </c>
      <c r="F21" s="174">
        <f>IF(ISNUMBER(VALUE(SUBSTITUTE(実質収支比率等に係る経年分析!J$49,"▲","-"))),ROUND(VALUE(SUBSTITUTE(実質収支比率等に係る経年分析!J$49,"▲","-")),2),NA())</f>
        <v>0.14000000000000001</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高根沢町宝積寺駅西第一土地区画整理事業特別会計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7.0000000000000007E-2</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0.03</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0.03</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高根沢町後期高齢者医療特別会計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0.03</v>
      </c>
    </row>
    <row r="32" spans="1:11" x14ac:dyDescent="0.15">
      <c r="A32" s="175" t="str">
        <f>IF(連結実質赤字比率に係る赤字・黒字の構成分析!C$38="",NA(),連結実質赤字比率に係る赤字・黒字の構成分析!C$38)</f>
        <v>高根沢町介護保険特別会計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1.69</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1.26</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0.68</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0.53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0.57999999999999996</v>
      </c>
    </row>
    <row r="33" spans="1:16" x14ac:dyDescent="0.15">
      <c r="A33" s="175" t="str">
        <f>IF(連結実質赤字比率に係る赤字・黒字の構成分析!C$37="",NA(),連結実質赤字比率に係る赤字・黒字の構成分析!C$37)</f>
        <v>高根沢町国民健康保険特別会計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0.79</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0.95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0.95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0.89</v>
      </c>
    </row>
    <row r="34" spans="1:16" x14ac:dyDescent="0.15">
      <c r="A34" s="175" t="str">
        <f>IF(連結実質赤字比率に係る赤字・黒字の構成分析!C$36="",NA(),連結実質赤字比率に係る赤字・黒字の構成分析!C$36)</f>
        <v>高根沢町下水道事業会計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2.2400000000000002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2.2999999999999998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2.08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2.19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2.19</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10.96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8.16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6.44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5.04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5.14</v>
      </c>
    </row>
    <row r="36" spans="1:16" x14ac:dyDescent="0.15">
      <c r="A36" s="175" t="str">
        <f>IF(連結実質赤字比率に係る赤字・黒字の構成分析!C$34="",NA(),連結実質赤字比率に係る赤字・黒字の構成分析!C$34)</f>
        <v>高根沢町水道事業会計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17.489999999999998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18.79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20.65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20.72</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854</v>
      </c>
      <c r="E42" s="176"/>
      <c r="F42" s="176"/>
      <c r="G42" s="176">
        <f>'実質公債費比率（分子）の構造'!L$52</f>
        <v>857</v>
      </c>
      <c r="H42" s="176"/>
      <c r="I42" s="176"/>
      <c r="J42" s="176">
        <f>'実質公債費比率（分子）の構造'!M$52</f>
        <v>877</v>
      </c>
      <c r="K42" s="176"/>
      <c r="L42" s="176"/>
      <c r="M42" s="176">
        <f>'実質公債費比率（分子）の構造'!N$52</f>
        <v>813</v>
      </c>
      <c r="N42" s="176"/>
      <c r="O42" s="176"/>
      <c r="P42" s="176">
        <f>'実質公債費比率（分子）の構造'!O$52</f>
        <v>818</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0</v>
      </c>
      <c r="C44" s="176"/>
      <c r="D44" s="176"/>
      <c r="E44" s="176">
        <f>'実質公債費比率（分子）の構造'!L$50</f>
        <v>0</v>
      </c>
      <c r="F44" s="176"/>
      <c r="G44" s="176"/>
      <c r="H44" s="176">
        <f>'実質公債費比率（分子）の構造'!M$50</f>
        <v>0</v>
      </c>
      <c r="I44" s="176"/>
      <c r="J44" s="176"/>
      <c r="K44" s="176">
        <f>'実質公債費比率（分子）の構造'!N$50</f>
        <v>0</v>
      </c>
      <c r="L44" s="176"/>
      <c r="M44" s="176"/>
      <c r="N44" s="176">
        <f>'実質公債費比率（分子）の構造'!O$50</f>
        <v>0</v>
      </c>
      <c r="O44" s="176"/>
      <c r="P44" s="176"/>
    </row>
    <row r="45" spans="1:16" x14ac:dyDescent="0.15">
      <c r="A45" s="176" t="s">
        <v>63</v>
      </c>
      <c r="B45" s="176">
        <f>'実質公債費比率（分子）の構造'!K$49</f>
        <v>35</v>
      </c>
      <c r="C45" s="176"/>
      <c r="D45" s="176"/>
      <c r="E45" s="176">
        <f>'実質公債費比率（分子）の構造'!L$49</f>
        <v>35</v>
      </c>
      <c r="F45" s="176"/>
      <c r="G45" s="176"/>
      <c r="H45" s="176">
        <f>'実質公債費比率（分子）の構造'!M$49</f>
        <v>37</v>
      </c>
      <c r="I45" s="176"/>
      <c r="J45" s="176"/>
      <c r="K45" s="176">
        <f>'実質公債費比率（分子）の構造'!N$49</f>
        <v>55</v>
      </c>
      <c r="L45" s="176"/>
      <c r="M45" s="176"/>
      <c r="N45" s="176">
        <f>'実質公債費比率（分子）の構造'!O$49</f>
        <v>82</v>
      </c>
      <c r="O45" s="176"/>
      <c r="P45" s="176"/>
    </row>
    <row r="46" spans="1:16" x14ac:dyDescent="0.15">
      <c r="A46" s="176" t="s">
        <v>64</v>
      </c>
      <c r="B46" s="176">
        <f>'実質公債費比率（分子）の構造'!K$48</f>
        <v>257</v>
      </c>
      <c r="C46" s="176"/>
      <c r="D46" s="176"/>
      <c r="E46" s="176">
        <f>'実質公債費比率（分子）の構造'!L$48</f>
        <v>268</v>
      </c>
      <c r="F46" s="176"/>
      <c r="G46" s="176"/>
      <c r="H46" s="176">
        <f>'実質公債費比率（分子）の構造'!M$48</f>
        <v>242</v>
      </c>
      <c r="I46" s="176"/>
      <c r="J46" s="176"/>
      <c r="K46" s="176">
        <f>'実質公債費比率（分子）の構造'!N$48</f>
        <v>250</v>
      </c>
      <c r="L46" s="176"/>
      <c r="M46" s="176"/>
      <c r="N46" s="176">
        <f>'実質公債費比率（分子）の構造'!O$48</f>
        <v>224</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630</v>
      </c>
      <c r="C49" s="176"/>
      <c r="D49" s="176"/>
      <c r="E49" s="176">
        <f>'実質公債費比率（分子）の構造'!L$45</f>
        <v>598</v>
      </c>
      <c r="F49" s="176"/>
      <c r="G49" s="176"/>
      <c r="H49" s="176">
        <f>'実質公債費比率（分子）の構造'!M$45</f>
        <v>639</v>
      </c>
      <c r="I49" s="176"/>
      <c r="J49" s="176"/>
      <c r="K49" s="176">
        <f>'実質公債費比率（分子）の構造'!N$45</f>
        <v>682</v>
      </c>
      <c r="L49" s="176"/>
      <c r="M49" s="176"/>
      <c r="N49" s="176">
        <f>'実質公債費比率（分子）の構造'!O$45</f>
        <v>701</v>
      </c>
      <c r="O49" s="176"/>
      <c r="P49" s="176"/>
    </row>
    <row r="50" spans="1:16" x14ac:dyDescent="0.15">
      <c r="A50" s="176" t="s">
        <v>67</v>
      </c>
      <c r="B50" s="176" t="e">
        <f>NA()</f>
        <v>#N/A</v>
      </c>
      <c r="C50" s="176">
        <f>IF(ISNUMBER('実質公債費比率（分子）の構造'!K$53),'実質公債費比率（分子）の構造'!K$53,NA())</f>
        <v>68</v>
      </c>
      <c r="D50" s="176" t="e">
        <f>NA()</f>
        <v>#N/A</v>
      </c>
      <c r="E50" s="176" t="e">
        <f>NA()</f>
        <v>#N/A</v>
      </c>
      <c r="F50" s="176">
        <f>IF(ISNUMBER('実質公債費比率（分子）の構造'!L$53),'実質公債費比率（分子）の構造'!L$53,NA())</f>
        <v>44</v>
      </c>
      <c r="G50" s="176" t="e">
        <f>NA()</f>
        <v>#N/A</v>
      </c>
      <c r="H50" s="176" t="e">
        <f>NA()</f>
        <v>#N/A</v>
      </c>
      <c r="I50" s="176">
        <f>IF(ISNUMBER('実質公債費比率（分子）の構造'!M$53),'実質公債費比率（分子）の構造'!M$53,NA())</f>
        <v>41</v>
      </c>
      <c r="J50" s="176" t="e">
        <f>NA()</f>
        <v>#N/A</v>
      </c>
      <c r="K50" s="176" t="e">
        <f>NA()</f>
        <v>#N/A</v>
      </c>
      <c r="L50" s="176">
        <f>IF(ISNUMBER('実質公債費比率（分子）の構造'!N$53),'実質公債費比率（分子）の構造'!N$53,NA())</f>
        <v>174</v>
      </c>
      <c r="M50" s="176" t="e">
        <f>NA()</f>
        <v>#N/A</v>
      </c>
      <c r="N50" s="176" t="e">
        <f>NA()</f>
        <v>#N/A</v>
      </c>
      <c r="O50" s="176">
        <f>IF(ISNUMBER('実質公債費比率（分子）の構造'!O$53),'実質公債費比率（分子）の構造'!O$53,NA())</f>
        <v>189</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9585</v>
      </c>
      <c r="E56" s="175"/>
      <c r="F56" s="175"/>
      <c r="G56" s="175">
        <f>'将来負担比率（分子）の構造'!J$52</f>
        <v>9642</v>
      </c>
      <c r="H56" s="175"/>
      <c r="I56" s="175"/>
      <c r="J56" s="175">
        <f>'将来負担比率（分子）の構造'!K$52</f>
        <v>9534</v>
      </c>
      <c r="K56" s="175"/>
      <c r="L56" s="175"/>
      <c r="M56" s="175">
        <f>'将来負担比率（分子）の構造'!L$52</f>
        <v>9056</v>
      </c>
      <c r="N56" s="175"/>
      <c r="O56" s="175"/>
      <c r="P56" s="175">
        <f>'将来負担比率（分子）の構造'!M$52</f>
        <v>8431</v>
      </c>
    </row>
    <row r="57" spans="1:16" x14ac:dyDescent="0.15">
      <c r="A57" s="175" t="s">
        <v>42</v>
      </c>
      <c r="B57" s="175"/>
      <c r="C57" s="175"/>
      <c r="D57" s="175">
        <f>'将来負担比率（分子）の構造'!I$51</f>
        <v>981</v>
      </c>
      <c r="E57" s="175"/>
      <c r="F57" s="175"/>
      <c r="G57" s="175">
        <f>'将来負担比率（分子）の構造'!J$51</f>
        <v>885</v>
      </c>
      <c r="H57" s="175"/>
      <c r="I57" s="175"/>
      <c r="J57" s="175">
        <f>'将来負担比率（分子）の構造'!K$51</f>
        <v>802</v>
      </c>
      <c r="K57" s="175"/>
      <c r="L57" s="175"/>
      <c r="M57" s="175">
        <f>'将来負担比率（分子）の構造'!L$51</f>
        <v>518</v>
      </c>
      <c r="N57" s="175"/>
      <c r="O57" s="175"/>
      <c r="P57" s="175">
        <f>'将来負担比率（分子）の構造'!M$51</f>
        <v>261</v>
      </c>
    </row>
    <row r="58" spans="1:16" x14ac:dyDescent="0.15">
      <c r="A58" s="175" t="s">
        <v>41</v>
      </c>
      <c r="B58" s="175"/>
      <c r="C58" s="175"/>
      <c r="D58" s="175">
        <f>'将来負担比率（分子）の構造'!I$50</f>
        <v>3887</v>
      </c>
      <c r="E58" s="175"/>
      <c r="F58" s="175"/>
      <c r="G58" s="175">
        <f>'将来負担比率（分子）の構造'!J$50</f>
        <v>4689</v>
      </c>
      <c r="H58" s="175"/>
      <c r="I58" s="175"/>
      <c r="J58" s="175">
        <f>'将来負担比率（分子）の構造'!K$50</f>
        <v>6154</v>
      </c>
      <c r="K58" s="175"/>
      <c r="L58" s="175"/>
      <c r="M58" s="175">
        <f>'将来負担比率（分子）の構造'!L$50</f>
        <v>6703</v>
      </c>
      <c r="N58" s="175"/>
      <c r="O58" s="175"/>
      <c r="P58" s="175">
        <f>'将来負担比率（分子）の構造'!M$50</f>
        <v>7414</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1053</v>
      </c>
      <c r="C62" s="175"/>
      <c r="D62" s="175"/>
      <c r="E62" s="175">
        <f>'将来負担比率（分子）の構造'!J$45</f>
        <v>1027</v>
      </c>
      <c r="F62" s="175"/>
      <c r="G62" s="175"/>
      <c r="H62" s="175">
        <f>'将来負担比率（分子）の構造'!K$45</f>
        <v>1013</v>
      </c>
      <c r="I62" s="175"/>
      <c r="J62" s="175"/>
      <c r="K62" s="175">
        <f>'将来負担比率（分子）の構造'!L$45</f>
        <v>979</v>
      </c>
      <c r="L62" s="175"/>
      <c r="M62" s="175"/>
      <c r="N62" s="175">
        <f>'将来負担比率（分子）の構造'!M$45</f>
        <v>1016</v>
      </c>
      <c r="O62" s="175"/>
      <c r="P62" s="175"/>
    </row>
    <row r="63" spans="1:16" x14ac:dyDescent="0.15">
      <c r="A63" s="175" t="s">
        <v>34</v>
      </c>
      <c r="B63" s="175">
        <f>'将来負担比率（分子）の構造'!I$44</f>
        <v>207</v>
      </c>
      <c r="C63" s="175"/>
      <c r="D63" s="175"/>
      <c r="E63" s="175">
        <f>'将来負担比率（分子）の構造'!J$44</f>
        <v>654</v>
      </c>
      <c r="F63" s="175"/>
      <c r="G63" s="175"/>
      <c r="H63" s="175">
        <f>'将来負担比率（分子）の構造'!K$44</f>
        <v>751</v>
      </c>
      <c r="I63" s="175"/>
      <c r="J63" s="175"/>
      <c r="K63" s="175">
        <f>'将来負担比率（分子）の構造'!L$44</f>
        <v>693</v>
      </c>
      <c r="L63" s="175"/>
      <c r="M63" s="175"/>
      <c r="N63" s="175">
        <f>'将来負担比率（分子）の構造'!M$44</f>
        <v>634</v>
      </c>
      <c r="O63" s="175"/>
      <c r="P63" s="175"/>
    </row>
    <row r="64" spans="1:16" x14ac:dyDescent="0.15">
      <c r="A64" s="175" t="s">
        <v>33</v>
      </c>
      <c r="B64" s="175">
        <f>'将来負担比率（分子）の構造'!I$43</f>
        <v>3865</v>
      </c>
      <c r="C64" s="175"/>
      <c r="D64" s="175"/>
      <c r="E64" s="175">
        <f>'将来負担比率（分子）の構造'!J$43</f>
        <v>3125</v>
      </c>
      <c r="F64" s="175"/>
      <c r="G64" s="175"/>
      <c r="H64" s="175">
        <f>'将来負担比率（分子）の構造'!K$43</f>
        <v>2927</v>
      </c>
      <c r="I64" s="175"/>
      <c r="J64" s="175"/>
      <c r="K64" s="175">
        <f>'将来負担比率（分子）の構造'!L$43</f>
        <v>2802</v>
      </c>
      <c r="L64" s="175"/>
      <c r="M64" s="175"/>
      <c r="N64" s="175">
        <f>'将来負担比率（分子）の構造'!M$43</f>
        <v>2440</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7396</v>
      </c>
      <c r="C66" s="175"/>
      <c r="D66" s="175"/>
      <c r="E66" s="175">
        <f>'将来負担比率（分子）の構造'!J$41</f>
        <v>7973</v>
      </c>
      <c r="F66" s="175"/>
      <c r="G66" s="175"/>
      <c r="H66" s="175">
        <f>'将来負担比率（分子）の構造'!K$41</f>
        <v>8266</v>
      </c>
      <c r="I66" s="175"/>
      <c r="J66" s="175"/>
      <c r="K66" s="175">
        <f>'将来負担比率（分子）の構造'!L$41</f>
        <v>7870</v>
      </c>
      <c r="L66" s="175"/>
      <c r="M66" s="175"/>
      <c r="N66" s="175">
        <f>'将来負担比率（分子）の構造'!M$41</f>
        <v>7327</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1309</v>
      </c>
      <c r="C72" s="179">
        <f>基金残高に係る経年分析!G55</f>
        <v>1309</v>
      </c>
      <c r="D72" s="179">
        <f>基金残高に係る経年分析!H55</f>
        <v>1309</v>
      </c>
    </row>
    <row r="73" spans="1:16" x14ac:dyDescent="0.15">
      <c r="A73" s="178" t="s">
        <v>74</v>
      </c>
      <c r="B73" s="179">
        <f>基金残高に係る経年分析!F56</f>
        <v>632</v>
      </c>
      <c r="C73" s="179">
        <f>基金残高に係る経年分析!G56</f>
        <v>734</v>
      </c>
      <c r="D73" s="179">
        <f>基金残高に係る経年分析!H56</f>
        <v>772</v>
      </c>
    </row>
    <row r="74" spans="1:16" x14ac:dyDescent="0.15">
      <c r="A74" s="178" t="s">
        <v>75</v>
      </c>
      <c r="B74" s="179">
        <f>基金残高に係る経年分析!F57</f>
        <v>3462</v>
      </c>
      <c r="C74" s="179">
        <f>基金残高に係る経年分析!G57</f>
        <v>3805</v>
      </c>
      <c r="D74" s="179">
        <f>基金残高に係る経年分析!H57</f>
        <v>4295</v>
      </c>
    </row>
  </sheetData>
  <sheetProtection algorithmName="SHA-512" hashValue="GH+aqf/HJdC+9jG6wb4Dytm38IqmSP+6wJtmrmO/uMpDBsxBLUrOwwhIPg0+a6MVVfqlZFQOhcwftZKCy/0Hdg==" saltValue="3zVi2vsmS64tivnM+G0vF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2025-02-19T01:17:30Z</dcterms:created>
  <dcterms:modified xsi:type="dcterms:W3CDTF">2025-03-13T01:30:19Z</dcterms:modified>
  <cp:category/>
</cp:coreProperties>
</file>