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yame\020企画課\H31_企画課\B財政\a 財政\01 財政関係\44 平成29年度財政状況資料集の作成及び提出について\【財政状況資料集】_093866_高根沢町_2017\"/>
    </mc:Choice>
  </mc:AlternateContent>
  <bookViews>
    <workbookView xWindow="0" yWindow="0" windowWidth="20490" windowHeight="753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<sst xmlns="http://schemas.openxmlformats.org/spreadsheetml/2006/main" count="1095" uniqueCount="597">
  <si>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</si>
  <si>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</si>
  <si>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</si>
  <si>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</si>
  <si>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</si>
  <si>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</si>
  <si>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</si>
  <si>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</si>
  <si>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</si>
  <si>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</si>
  <si>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</si>
  <si>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</si>
  <si>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</si>
  <si>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</si>
  <si>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</si>
  <si>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</si>
  <si>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</si>
  <si>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</si>
  <si>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</si>
  <si>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</si>
  <si>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</si>
  <si>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</si>
  <si>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</si>
  <si>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</si>
  <si>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</si>
  <si>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</si>
  <si>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</si>
  <si>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</si>
  <si>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</si>
  <si>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</si>
  <si>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</si>
  <si>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</si>
  <si>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</si>
  <si>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</si>
  <si>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</si>
  <si>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</si>
  <si>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</si>
  <si>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</si>
  <si>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</si>
  <si>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</si>
  <si>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</si>
  <si>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</si>
  <si>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</si>
  <si>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</si>
  <si>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</si>
  <si>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</si>
  <si>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</si>
  <si>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</si>
  <si>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</si>
  <si>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</si>
  <si>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</si>
  <si>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</si>
  <si>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</si>
  <si>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</si>
  <si>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</si>
  <si>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</si>
  <si>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</si>
  <si>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</si>
  <si>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</si>
  <si>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</si>
  <si>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</si>
  <si>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</si>
  <si>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</si>
  <si>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</si>
  <si>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</si>
  <si>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</si>
  <si>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</si>
  <si>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</si>
  <si>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</si>
  <si>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</si>
  <si>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</si>
  <si>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</si>
  <si>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</si>
  <si>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</si>
  <si>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</si>
  <si>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</si>
  <si>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</si>
  <si>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</si>
  <si>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</si>
  <si>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</si>
  <si>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</si>
  <si>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</si>
  <si>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</si>
  <si>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</si>
  <si>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</si>
  <si>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</si>
  <si>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</si>
  <si>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</si>
  <si>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</si>
  <si>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</si>
  <si>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</si>
  <si>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</si>
  <si>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</si>
  <si>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</si>
  <si>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</si>
  <si>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</si>
  <si>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</si>
  <si>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</si>
  <si>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</si>
  <si>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</si>
  <si>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</si>
  <si>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</si>
  <si>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</si>
  <si>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</si>
  <si>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</si>
  <si>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</si>
  <si>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</si>
  <si>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</si>
  <si>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</si>
  <si>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</si>
  <si>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</si>
  <si>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</si>
  <si>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</si>
  <si>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</si>
  <si>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</si>
  <si>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</si>
  <si>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</si>
  <si>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</si>
  <si>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</si>
  <si>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</si>
  <si>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</si>
  <si>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</si>
  <si>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</si>
  <si>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</si>
  <si>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</si>
  <si>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</si>
  <si>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</si>
  <si>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</si>
  <si>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</si>
  <si>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</si>
  <si>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</si>
  <si>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</si>
  <si>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</si>
  <si>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</si>
  <si>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</si>
  <si>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</si>
  <si>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</si>
  <si>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</si>
  <si>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</si>
  <si>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</si>
  <si>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</si>
  <si>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</si>
  <si>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</si>
  <si>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</si>
  <si>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</si>
  <si>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</si>
  <si>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</si>
  <si>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</si>
  <si>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</si>
  <si>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</si>
  <si>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</si>
  <si>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</si>
  <si>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</si>
  <si>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</si>
  <si>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</si>
  <si>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</si>
  <si>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</si>
  <si>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</si>
  <si>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</si>
  <si>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</si>
  <si>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</si>
  <si>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</si>
  <si>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</si>
  <si>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</si>
  <si>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</si>
  <si>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</si>
  <si>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</si>
  <si>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</si>
  <si>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</si>
  <si>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</si>
  <si>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</si>
  <si>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</si>
  <si>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</si>
  <si>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</si>
  <si>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</si>
  <si>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</si>
  <si>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</si>
  <si>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</si>
  <si>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</si>
  <si>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</si>
  <si>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</si>
  <si>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</si>
  <si>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</si>
  <si>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</si>
  <si>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</si>
  <si>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</si>
  <si>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</si>
  <si>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</si>
  <si>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</si>
  <si>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</si>
  <si>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</si>
  <si>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</si>
  <si>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</si>
  <si>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</si>
  <si>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</si>
  <si>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</si>
  <si>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</si>
  <si>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</si>
  <si>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</si>
  <si>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</si>
  <si>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</si>
  <si>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</si>
  <si>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</si>
  <si>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</si>
  <si>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</si>
  <si>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</si>
  <si>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</si>
  <si>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</si>
  <si>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</si>
  <si>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</si>
  <si>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栃木県高根沢町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</si>
  <si>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</si>
  <si>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</si>
  <si>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</si>
  <si>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</si>
  <si>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</si>
  <si>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</si>
  <si>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</si>
  <si>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</si>
  <si>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</si>
  <si>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</si>
  <si>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</si>
  <si>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</si>
  <si>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</si>
  <si>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</si>
  <si>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</si>
  <si>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</si>
  <si>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</si>
  <si>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</si>
  <si>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</si>
  <si>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</si>
  <si>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</si>
  <si>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</si>
  <si>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</si>
  <si>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</si>
  <si>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</si>
  <si>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</si>
  <si>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</si>
  <si>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</si>
  <si>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</si>
  <si>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</si>
  <si>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</si>
  <si>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</si>
  <si>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</si>
  <si>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</si>
  <si>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</si>
  <si>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</si>
  <si>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</si>
  <si>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</si>
  <si>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</si>
  <si>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</si>
  <si>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</si>
  <si>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</si>
  <si>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</si>
  <si>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</si>
  <si>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</si>
  <si>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</si>
  <si>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</si>
  <si>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</si>
  <si>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</si>
  <si>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</si>
  <si>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</si>
  <si>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</si>
  <si>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</si>
  <si>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</si>
  <si>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</si>
  <si>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</si>
  <si>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</si>
  <si>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</si>
  <si>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</si>
  <si>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</si>
  <si>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</si>
  <si>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</si>
  <si>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</si>
  <si>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</si>
  <si>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</si>
  <si>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</si>
  <si>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</si>
  <si>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</si>
  <si>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</si>
  <si>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</si>
  <si>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</si>
  <si>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</si>
  <si>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</si>
  <si>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</si>
  <si>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</si>
  <si>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</si>
  <si>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</si>
  <si>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</si>
  <si>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</si>
  <si>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</si>
  <si>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</si>
  <si>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</si>
  <si>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</si>
  <si>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</si>
  <si>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</si>
  <si>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</si>
  <si>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</si>
  <si>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</si>
  <si>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</si>
  <si>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</si>
  <si>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</si>
  <si>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</si>
  <si>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</si>
  <si>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</si>
  <si>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</si>
  <si>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</si>
  <si>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</si>
  <si>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</si>
  <si>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</si>
  <si>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</si>
  <si>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</si>
  <si>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</si>
  <si>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</si>
  <si>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</si>
  <si>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</si>
  <si>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</si>
  <si>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</si>
  <si>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</si>
  <si>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</si>
  <si>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</si>
  <si>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</si>
  <si>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</si>
  <si>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</si>
  <si>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</si>
  <si>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</si>
  <si>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</si>
  <si>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</si>
  <si>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</si>
  <si>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</si>
  <si>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</si>
  <si>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</si>
  <si>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</si>
  <si>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</si>
  <si>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</si>
  <si>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</si>
  <si>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</si>
  <si>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</si>
  <si>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</si>
  <si>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</si>
  <si>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</si>
  <si>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</si>
  <si>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</si>
  <si>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</si>
  <si>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</si>
  <si>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</si>
  <si>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</si>
  <si>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</si>
  <si>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</si>
  <si>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</si>
  <si>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</si>
  <si>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</si>
  <si>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</si>
  <si>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</si>
  <si>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</si>
  <si>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</si>
  <si>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</si>
  <si>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</si>
  <si>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</si>
  <si>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栃木県高根沢町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</si>
  <si>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</si>
  <si>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</si>
  <si>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</si>
  <si>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</si>
  <si>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</si>
  <si>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</si>
  <si>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</si>
  <si>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</si>
  <si>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</si>
  <si>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</si>
  <si>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</si>
  <si>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</si>
  <si>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</si>
  <si>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</si>
  <si>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</si>
  <si>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</si>
  <si>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</si>
  <si>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</si>
  <si>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</si>
  <si>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</si>
  <si>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</si>
  <si>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</si>
  <si>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</si>
  <si>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</si>
  <si>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</si>
  <si>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</si>
  <si>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</si>
  <si>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</si>
  <si>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</si>
  <si>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</si>
  <si>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</si>
  <si>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</si>
  <si>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</si>
  <si>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</si>
  <si>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</si>
  <si>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</si>
  <si>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</si>
  <si>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</si>
  <si>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</si>
  <si>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</si>
  <si>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高根沢町公共下水道事業特別会計</t>
    <phoneticPr fontId="5"/>
  </si>
  <si>
    <t>法非適用企業</t>
    <phoneticPr fontId="5"/>
  </si>
  <si>
    <t>高根沢町農業集落排水事業特別会計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</si>
  <si>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</si>
  <si>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</si>
  <si>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</si>
  <si>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</si>
  <si>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</si>
  <si>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</si>
  <si>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</si>
  <si>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</si>
  <si>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</si>
  <si>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</si>
  <si>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</si>
  <si>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</si>
  <si>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</si>
  <si>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</si>
  <si>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</si>
  <si>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</si>
  <si>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</si>
  <si>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</si>
  <si>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</si>
  <si>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</si>
  <si>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</si>
  <si>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</si>
  <si>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</si>
  <si>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</si>
  <si>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</si>
  <si>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</si>
  <si>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</si>
  <si>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</si>
  <si>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</si>
  <si>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</si>
  <si>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</si>
  <si>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</si>
  <si>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</si>
  <si>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</si>
  <si>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</si>
  <si>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</si>
  <si>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</si>
  <si>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</si>
  <si>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</si>
  <si>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</si>
  <si>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</si>
  <si>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</si>
  <si>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</si>
  <si>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</si>
  <si>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</si>
  <si>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</si>
  <si>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</si>
  <si>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</si>
  <si>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</si>
  <si>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</si>
  <si>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</si>
  <si>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</si>
  <si>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</si>
  <si>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</si>
  <si>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</si>
  <si>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</si>
  <si>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</si>
  <si>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</si>
  <si>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</si>
  <si>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</si>
  <si>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</si>
  <si>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</si>
  <si>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</si>
  <si>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高根沢町公共下水道事業特別会計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</si>
  <si>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</si>
  <si>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</si>
  <si>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高根沢町農業集落排水事業特別会計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</si>
  <si>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</si>
  <si>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高根沢町水道事業会計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</si>
  <si>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</si>
  <si>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</si>
  <si>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</si>
  <si>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</si>
  <si>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</si>
  <si>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</si>
  <si>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</si>
  <si>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</si>
  <si>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</si>
  <si>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</si>
  <si>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</si>
  <si>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</si>
  <si>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</si>
  <si>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</si>
  <si>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</si>
  <si>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</si>
  <si>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</si>
  <si>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</si>
  <si>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</si>
  <si>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</si>
  <si>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</si>
  <si>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</si>
  <si>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</si>
  <si>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</si>
  <si>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</si>
  <si>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</si>
  <si>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</si>
  <si>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</si>
  <si>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</si>
  <si>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</si>
  <si>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</si>
  <si>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</si>
  <si>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</si>
  <si>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</si>
  <si>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</si>
  <si>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</si>
  <si>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</si>
  <si>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</si>
  <si>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</si>
  <si>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</si>
  <si>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</si>
  <si>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</si>
  <si>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</si>
  <si>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</si>
  <si>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</si>
  <si>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</si>
  <si>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</si>
  <si>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</si>
  <si>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</si>
  <si>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</si>
  <si>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</si>
  <si>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</si>
  <si>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</si>
  <si>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</si>
  <si>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</si>
  <si>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</si>
  <si>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</si>
  <si>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</si>
  <si>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</si>
  <si>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</si>
  <si>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</si>
  <si>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</si>
  <si>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</si>
  <si>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</si>
  <si>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</si>
  <si>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</si>
  <si>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</si>
  <si>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</si>
  <si>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</si>
  <si>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</si>
  <si>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</si>
  <si>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</si>
  <si>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</si>
  <si>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</si>
  <si>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</si>
  <si>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</si>
  <si>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</si>
  <si>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</si>
  <si>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</si>
  <si>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</si>
  <si>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</si>
  <si>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</si>
  <si>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</si>
  <si>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</si>
  <si>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</si>
  <si>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</si>
  <si>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</si>
  <si>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</si>
  <si>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6.99</t>
  </si>
  <si>
    <t>高根沢町水道事業会計</t>
  </si>
  <si>
    <t>一般会計</t>
  </si>
  <si>
    <t>高根沢町国民健康保険特別会計</t>
  </si>
  <si>
    <t>高根沢町介護保険特別会計</t>
  </si>
  <si>
    <t>高根沢町公共下水道事業特別会計</t>
  </si>
  <si>
    <t>高根沢町農業集落排水事業特別会計</t>
  </si>
  <si>
    <t>高根沢町後期高齢者医療特別会計</t>
  </si>
  <si>
    <t>高根沢町宝積寺駅西第一土地区画整理事業特別会計</t>
  </si>
  <si>
    <t>その他会計（赤字）</t>
  </si>
  <si>
    <t>その他会計（黒字）</t>
  </si>
  <si>
    <t>塩谷広域行政組合（一般会計）</t>
    <rPh sb="0" eb="2">
      <t>シオヤ</t>
    </rPh>
    <rPh sb="2" eb="4">
      <t>コウイキ</t>
    </rPh>
    <rPh sb="4" eb="6">
      <t>ギョウセイ</t>
    </rPh>
    <rPh sb="6" eb="8">
      <t>クミアイ</t>
    </rPh>
    <rPh sb="9" eb="11">
      <t>イッパン</t>
    </rPh>
    <rPh sb="11" eb="13">
      <t>カイケイ</t>
    </rPh>
    <phoneticPr fontId="2"/>
  </si>
  <si>
    <t>塩谷広域行政組合（塩谷地方ふるさと市町村基金特別会計）</t>
    <rPh sb="0" eb="2">
      <t>シオヤ</t>
    </rPh>
    <rPh sb="2" eb="4">
      <t>コウイキ</t>
    </rPh>
    <rPh sb="4" eb="6">
      <t>ギョウセイ</t>
    </rPh>
    <rPh sb="6" eb="8">
      <t>クミアイ</t>
    </rPh>
    <rPh sb="9" eb="11">
      <t>シオヤ</t>
    </rPh>
    <rPh sb="11" eb="13">
      <t>チホウ</t>
    </rPh>
    <rPh sb="17" eb="20">
      <t>シチョウソン</t>
    </rPh>
    <rPh sb="20" eb="22">
      <t>キキン</t>
    </rPh>
    <rPh sb="22" eb="24">
      <t>トクベツ</t>
    </rPh>
    <rPh sb="24" eb="26">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</si>
  <si>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</si>
  <si>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</si>
  <si>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</si>
  <si>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</si>
  <si>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高根沢町元気あっぷ公社</t>
    <rPh sb="0" eb="4">
      <t>タカネザワマチ</t>
    </rPh>
    <rPh sb="4" eb="6">
      <t>ゲンキ</t>
    </rPh>
    <rPh sb="9" eb="11">
      <t>コウシャ</t>
    </rPh>
    <phoneticPr fontId="2"/>
  </si>
  <si>
    <t>庁舎整備基金</t>
    <rPh sb="0" eb="2">
      <t>チョウシャ</t>
    </rPh>
    <rPh sb="2" eb="4">
      <t>セイビ</t>
    </rPh>
    <rPh sb="4" eb="6">
      <t>キキン</t>
    </rPh>
    <phoneticPr fontId="11"/>
  </si>
  <si>
    <t>学校施設整備基金</t>
    <rPh sb="0" eb="2">
      <t>ガッコウ</t>
    </rPh>
    <rPh sb="2" eb="4">
      <t>シセツ</t>
    </rPh>
    <rPh sb="4" eb="6">
      <t>セイビ</t>
    </rPh>
    <rPh sb="6" eb="8">
      <t>キキン</t>
    </rPh>
    <phoneticPr fontId="11"/>
  </si>
  <si>
    <t>都市計画施設整備基金</t>
    <rPh sb="0" eb="2">
      <t>トシ</t>
    </rPh>
    <rPh sb="2" eb="4">
      <t>ケイカク</t>
    </rPh>
    <rPh sb="4" eb="6">
      <t>シセツ</t>
    </rPh>
    <rPh sb="6" eb="8">
      <t>セイビ</t>
    </rPh>
    <rPh sb="8" eb="10">
      <t>キキン</t>
    </rPh>
    <phoneticPr fontId="11"/>
  </si>
  <si>
    <t>企業立地促進基金</t>
    <rPh sb="0" eb="2">
      <t>キギョウ</t>
    </rPh>
    <rPh sb="2" eb="4">
      <t>リッチ</t>
    </rPh>
    <rPh sb="4" eb="6">
      <t>ソクシン</t>
    </rPh>
    <rPh sb="6" eb="8">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</si>
  <si>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</si>
  <si>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</si>
  <si>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</si>
  <si>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</si>
  <si>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平成29年度に統一的な基準を適用したため、指標分析は当該年度が初年度となっている。
将来負担比率は、将来負担額132億円に対し、控除される充当可能財源等が145億円となり、差引の結果、将来負担が相殺され比率は発生していない。
有形固定資産減価償却率は70.9％で類似団体内平均値と比べて高い水準にある。今後は「公共施設等総合管理計画」に基づき、長期的な視野で施設の総合的な管理を推進していく。
</t>
    <rPh sb="42" eb="44">
      <t>ショウライ</t>
    </rPh>
    <rPh sb="44" eb="46">
      <t>フタン</t>
    </rPh>
    <rPh sb="46" eb="48">
      <t>ヒリツ</t>
    </rPh>
    <rPh sb="92" eb="94">
      <t>ショウライ</t>
    </rPh>
    <rPh sb="94" eb="96">
      <t>フタン</t>
    </rPh>
    <rPh sb="97" eb="99">
      <t>ソウサイ</t>
    </rPh>
    <rPh sb="101" eb="103">
      <t>ヒリツ</t>
    </rPh>
    <rPh sb="104" eb="106">
      <t>ハッセイ</t>
    </rPh>
    <rPh sb="143" eb="144">
      <t>タカ</t>
    </rPh>
    <rPh sb="145" eb="147">
      <t>スイジュン</t>
    </rPh>
    <rPh sb="151" eb="153">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</si>
  <si>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</si>
  <si>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</si>
  <si>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</si>
  <si>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</si>
  <si>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</si>
  <si>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</si>
  <si>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</si>
  <si>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将来負担比率は、将来負担額132億円に対し、控除される充当可能財源等が145億円となり、差引の結果、将来負担が相殺され比率は発生していない。
実質公債費比率は、地方債残高のうち交付税措置の高い起債の割合が高いため、類似団体内平均値と比較して低い水準にある。</t>
    <rPh sb="71" eb="73">
      <t>ジッシツ</t>
    </rPh>
    <rPh sb="73" eb="76">
      <t>コウサイヒ</t>
    </rPh>
    <rPh sb="76" eb="78">
      <t>ヒリツ</t>
    </rPh>
    <rPh sb="80" eb="83">
      <t>チホウサイ</t>
    </rPh>
    <rPh sb="83" eb="85">
      <t>ザンダカ</t>
    </rPh>
    <rPh sb="88" eb="91">
      <t>コウフゼイ</t>
    </rPh>
    <rPh sb="91" eb="93">
      <t>ソチ</t>
    </rPh>
    <rPh sb="94" eb="95">
      <t>タカ</t>
    </rPh>
    <rPh sb="96" eb="98">
      <t>キサイ</t>
    </rPh>
    <rPh sb="99" eb="101">
      <t>ワリアイ</t>
    </rPh>
    <rPh sb="102" eb="103">
      <t>タカ</t>
    </rPh>
    <rPh sb="107" eb="109">
      <t>ルイジ</t>
    </rPh>
    <rPh sb="109" eb="111">
      <t>ダンタイ</t>
    </rPh>
    <rPh sb="111" eb="112">
      <t>ナイ</t>
    </rPh>
    <rPh sb="112" eb="114">
      <t>ヘイキン</t>
    </rPh>
    <rPh sb="114" eb="115">
      <t>アタイ</t>
    </rPh>
    <rPh sb="116" eb="118">
      <t>ヒカク</t>
    </rPh>
    <rPh sb="120" eb="121">
      <t>ヒク</t>
    </rPh>
    <rPh sb="122" eb="124">
      <t>スイジュン</t>
    </rPh>
    <phoneticPr fontId="2"/>
  </si>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</sst>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0" xfId="16" applyFont="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57122</c:v>
                </c:pt>
                <c:pt idx="4">
                  <c:v>53655</c:v>
                </c:pt>
              </c:numCache>
            </c:numRef>
          </c:val>
          <c:smooth val="0"/>
          <c:extLst>
            <c:ext xmlns:c16="http://schemas.microsoft.com/office/drawing/2014/chart" uri="{C3380CC4-5D6E-409C-BE32-E72D297353CC}">
              <c16:uniqueId val="{00000000-21ED-44AD-A0BD-010A17C6BD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39921</c:v>
                </c:pt>
                <c:pt idx="1">
                  <c:v>48638</c:v>
                </c:pt>
                <c:pt idx="2">
                  <c:v>47370</c:v>
                </c:pt>
                <c:pt idx="3">
                  <c:v>24864</c:v>
                </c:pt>
                <c:pt idx="4">
                  <c:v>44102</c:v>
                </c:pt>
              </c:numCache>
            </c:numRef>
          </c:val>
          <c:smooth val="0"/>
          <c:extLst>
            <c:ext xmlns:c16="http://schemas.microsoft.com/office/drawing/2014/chart" uri="{C3380CC4-5D6E-409C-BE32-E72D297353CC}">
              <c16:uniqueId val="{00000001-21ED-44AD-A0BD-010A17C6BD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12.57</c:v>
                </c:pt>
                <c:pt idx="1">
                  <c:v>4</c:v>
                </c:pt>
                <c:pt idx="2">
                  <c:v>5</c:v>
                </c:pt>
                <c:pt idx="3">
                  <c:v>5.37</c:v>
                </c:pt>
                <c:pt idx="4">
                  <c:v>3.85</c:v>
                </c:pt>
              </c:numCache>
            </c:numRef>
          </c:val>
          <c:extLst>
            <c:ext xmlns:c16="http://schemas.microsoft.com/office/drawing/2014/chart" uri="{C3380CC4-5D6E-409C-BE32-E72D297353CC}">
              <c16:uniqueId val="{00000000-B3EE-47E5-9D3D-9F25AAAF8B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18.16</c:v>
                </c:pt>
                <c:pt idx="1">
                  <c:v>19.670000000000002</c:v>
                </c:pt>
                <c:pt idx="2">
                  <c:v>19.27</c:v>
                </c:pt>
                <c:pt idx="3">
                  <c:v>21.62</c:v>
                </c:pt>
                <c:pt idx="4">
                  <c:v>24.11</c:v>
                </c:pt>
              </c:numCache>
            </c:numRef>
          </c:val>
          <c:extLst>
            <c:ext xmlns:c16="http://schemas.microsoft.com/office/drawing/2014/chart" uri="{C3380CC4-5D6E-409C-BE32-E72D297353CC}">
              <c16:uniqueId val="{00000001-B3EE-47E5-9D3D-9F25AAAF8B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7.86</c:v>
                </c:pt>
                <c:pt idx="1">
                  <c:v>-6.99</c:v>
                </c:pt>
                <c:pt idx="2">
                  <c:v>1.08</c:v>
                </c:pt>
                <c:pt idx="3">
                  <c:v>2.4500000000000002</c:v>
                </c:pt>
                <c:pt idx="4">
                  <c:v>1.31</c:v>
                </c:pt>
              </c:numCache>
            </c:numRef>
          </c:val>
          <c:smooth val="0"/>
          <c:extLst>
            <c:ext xmlns:c16="http://schemas.microsoft.com/office/drawing/2014/chart" uri="{C3380CC4-5D6E-409C-BE32-E72D297353CC}">
              <c16:uniqueId val="{00000002-B3EE-47E5-9D3D-9F25AAAF8B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B8-4CAC-80EA-1A103D371E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B8-4CAC-80EA-1A103D371EB8}"/>
            </c:ext>
          </c:extLst>
        </c:ser>
        <c:ser>
          <c:idx val="2"/>
          <c:order val="2"/>
          <c:tx>
            <c:strRef>
              <c:f>データシート!$A$29</c:f>
              <c:strCache>
                <c:ptCount val="1"/>
                <c:pt idx="0">
                  <c:v>高根沢町宝積寺駅西第一土地区画整理事業特別会計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0.22</c:v>
                </c:pt>
                <c:pt idx="2">
                  <c:v>#N/A</c:v>
                </c:pt>
                <c:pt idx="3">
                  <c:v>0.24</c:v>
                </c:pt>
                <c:pt idx="4">
                  <c:v>#N/A</c:v>
                </c:pt>
                <c:pt idx="5">
                  <c:v>0.05</c:v>
                </c:pt>
                <c:pt idx="6">
                  <c:v>#N/A</c:v>
                </c:pt>
                <c:pt idx="7">
                  <c:v>0.06</c:v>
                </c:pt>
                <c:pt idx="8">
                  <c:v>#N/A</c:v>
                </c:pt>
                <c:pt idx="9">
                  <c:v>0.02</c:v>
                </c:pt>
              </c:numCache>
            </c:numRef>
          </c:val>
          <c:extLst>
            <c:ext xmlns:c16="http://schemas.microsoft.com/office/drawing/2014/chart" uri="{C3380CC4-5D6E-409C-BE32-E72D297353CC}">
              <c16:uniqueId val="{00000002-25B8-4CAC-80EA-1A103D371EB8}"/>
            </c:ext>
          </c:extLst>
        </c:ser>
        <c:ser>
          <c:idx val="3"/>
          <c:order val="3"/>
          <c:tx>
            <c:strRef>
              <c:f>データシート!$A$30</c:f>
              <c:strCache>
                <c:ptCount val="1"/>
                <c:pt idx="0">
                  <c:v>高根沢町後期高齢者医療特別会計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0.09</c:v>
                </c:pt>
                <c:pt idx="8">
                  <c:v>#N/A</c:v>
                </c:pt>
                <c:pt idx="9">
                  <c:v>0.04</c:v>
                </c:pt>
              </c:numCache>
            </c:numRef>
          </c:val>
          <c:extLst>
            <c:ext xmlns:c16="http://schemas.microsoft.com/office/drawing/2014/chart" uri="{C3380CC4-5D6E-409C-BE32-E72D297353CC}">
              <c16:uniqueId val="{00000003-25B8-4CAC-80EA-1A103D371EB8}"/>
            </c:ext>
          </c:extLst>
        </c:ser>
        <c:ser>
          <c:idx val="4"/>
          <c:order val="4"/>
          <c:tx>
            <c:strRef>
              <c:f>データシート!$A$31</c:f>
              <c:strCache>
                <c:ptCount val="1"/>
                <c:pt idx="0">
                  <c:v>高根沢町農業集落排水事業特別会計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0.02</c:v>
                </c:pt>
                <c:pt idx="4">
                  <c:v>#N/A</c:v>
                </c:pt>
                <c:pt idx="5">
                  <c:v>0.08</c:v>
                </c:pt>
                <c:pt idx="6">
                  <c:v>#N/A</c:v>
                </c:pt>
                <c:pt idx="7">
                  <c:v>0.11</c:v>
                </c:pt>
                <c:pt idx="8">
                  <c:v>#N/A</c:v>
                </c:pt>
                <c:pt idx="9">
                  <c:v>0.14000000000000001</c:v>
                </c:pt>
              </c:numCache>
            </c:numRef>
          </c:val>
          <c:extLst>
            <c:ext xmlns:c16="http://schemas.microsoft.com/office/drawing/2014/chart" uri="{C3380CC4-5D6E-409C-BE32-E72D297353CC}">
              <c16:uniqueId val="{00000004-25B8-4CAC-80EA-1A103D371EB8}"/>
            </c:ext>
          </c:extLst>
        </c:ser>
        <c:ser>
          <c:idx val="5"/>
          <c:order val="5"/>
          <c:tx>
            <c:strRef>
              <c:f>データシート!$A$32</c:f>
              <c:strCache>
                <c:ptCount val="1"/>
                <c:pt idx="0">
                  <c:v>高根沢町公共下水道事業特別会計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0.48</c:v>
                </c:pt>
                <c:pt idx="2">
                  <c:v>#N/A</c:v>
                </c:pt>
                <c:pt idx="3">
                  <c:v>0.23</c:v>
                </c:pt>
                <c:pt idx="4">
                  <c:v>#N/A</c:v>
                </c:pt>
                <c:pt idx="5">
                  <c:v>0.21</c:v>
                </c:pt>
                <c:pt idx="6">
                  <c:v>#N/A</c:v>
                </c:pt>
                <c:pt idx="7">
                  <c:v>0.18</c:v>
                </c:pt>
                <c:pt idx="8">
                  <c:v>#N/A</c:v>
                </c:pt>
                <c:pt idx="9">
                  <c:v>0.47</c:v>
                </c:pt>
              </c:numCache>
            </c:numRef>
          </c:val>
          <c:extLst>
            <c:ext xmlns:c16="http://schemas.microsoft.com/office/drawing/2014/chart" uri="{C3380CC4-5D6E-409C-BE32-E72D297353CC}">
              <c16:uniqueId val="{00000005-25B8-4CAC-80EA-1A103D371EB8}"/>
            </c:ext>
          </c:extLst>
        </c:ser>
        <c:ser>
          <c:idx val="6"/>
          <c:order val="6"/>
          <c:tx>
            <c:strRef>
              <c:f>データシート!$A$33</c:f>
              <c:strCache>
                <c:ptCount val="1"/>
                <c:pt idx="0">
                  <c:v>高根沢町介護保険特別会計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0.67</c:v>
                </c:pt>
                <c:pt idx="2">
                  <c:v>#N/A</c:v>
                </c:pt>
                <c:pt idx="3">
                  <c:v>0.28999999999999998</c:v>
                </c:pt>
                <c:pt idx="4">
                  <c:v>#N/A</c:v>
                </c:pt>
                <c:pt idx="5">
                  <c:v>0.44</c:v>
                </c:pt>
                <c:pt idx="6">
                  <c:v>#N/A</c:v>
                </c:pt>
                <c:pt idx="7">
                  <c:v>0.59</c:v>
                </c:pt>
                <c:pt idx="8">
                  <c:v>#N/A</c:v>
                </c:pt>
                <c:pt idx="9">
                  <c:v>0.77</c:v>
                </c:pt>
              </c:numCache>
            </c:numRef>
          </c:val>
          <c:extLst>
            <c:ext xmlns:c16="http://schemas.microsoft.com/office/drawing/2014/chart" uri="{C3380CC4-5D6E-409C-BE32-E72D297353CC}">
              <c16:uniqueId val="{00000006-25B8-4CAC-80EA-1A103D371EB8}"/>
            </c:ext>
          </c:extLst>
        </c:ser>
        <c:ser>
          <c:idx val="7"/>
          <c:order val="7"/>
          <c:tx>
            <c:strRef>
              <c:f>データシート!$A$34</c:f>
              <c:strCache>
                <c:ptCount val="1"/>
                <c:pt idx="0">
                  <c:v>高根沢町国民健康保険特別会計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1.31</c:v>
                </c:pt>
                <c:pt idx="2">
                  <c:v>#N/A</c:v>
                </c:pt>
                <c:pt idx="3">
                  <c:v>0.21</c:v>
                </c:pt>
                <c:pt idx="4">
                  <c:v>#N/A</c:v>
                </c:pt>
                <c:pt idx="5">
                  <c:v>1.1200000000000001</c:v>
                </c:pt>
                <c:pt idx="6">
                  <c:v>#N/A</c:v>
                </c:pt>
                <c:pt idx="7">
                  <c:v>0.72</c:v>
                </c:pt>
                <c:pt idx="8">
                  <c:v>#N/A</c:v>
                </c:pt>
                <c:pt idx="9">
                  <c:v>2</c:v>
                </c:pt>
              </c:numCache>
            </c:numRef>
          </c:val>
          <c:extLst>
            <c:ext xmlns:c16="http://schemas.microsoft.com/office/drawing/2014/chart" uri="{C3380CC4-5D6E-409C-BE32-E72D297353CC}">
              <c16:uniqueId val="{00000007-25B8-4CAC-80EA-1A103D371E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12.34</c:v>
                </c:pt>
                <c:pt idx="2">
                  <c:v>#N/A</c:v>
                </c:pt>
                <c:pt idx="3">
                  <c:v>3.75</c:v>
                </c:pt>
                <c:pt idx="4">
                  <c:v>#N/A</c:v>
                </c:pt>
                <c:pt idx="5">
                  <c:v>4.9400000000000004</c:v>
                </c:pt>
                <c:pt idx="6">
                  <c:v>#N/A</c:v>
                </c:pt>
                <c:pt idx="7">
                  <c:v>5.3</c:v>
                </c:pt>
                <c:pt idx="8">
                  <c:v>#N/A</c:v>
                </c:pt>
                <c:pt idx="9">
                  <c:v>3.81</c:v>
                </c:pt>
              </c:numCache>
            </c:numRef>
          </c:val>
          <c:extLst>
            <c:ext xmlns:c16="http://schemas.microsoft.com/office/drawing/2014/chart" uri="{C3380CC4-5D6E-409C-BE32-E72D297353CC}">
              <c16:uniqueId val="{00000008-25B8-4CAC-80EA-1A103D371EB8}"/>
            </c:ext>
          </c:extLst>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13.46</c:v>
                </c:pt>
                <c:pt idx="2">
                  <c:v>#N/A</c:v>
                </c:pt>
                <c:pt idx="3">
                  <c:v>13.21</c:v>
                </c:pt>
                <c:pt idx="4">
                  <c:v>#N/A</c:v>
                </c:pt>
                <c:pt idx="5">
                  <c:v>13.06</c:v>
                </c:pt>
                <c:pt idx="6">
                  <c:v>#N/A</c:v>
                </c:pt>
                <c:pt idx="7">
                  <c:v>14.61</c:v>
                </c:pt>
                <c:pt idx="8">
                  <c:v>#N/A</c:v>
                </c:pt>
                <c:pt idx="9">
                  <c:v>14.54</c:v>
                </c:pt>
              </c:numCache>
            </c:numRef>
          </c:val>
          <c:extLst>
            <c:ext xmlns:c16="http://schemas.microsoft.com/office/drawing/2014/chart" uri="{C3380CC4-5D6E-409C-BE32-E72D297353CC}">
              <c16:uniqueId val="{00000009-25B8-4CAC-80EA-1A103D371E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788</c:v>
                </c:pt>
                <c:pt idx="5">
                  <c:v>824</c:v>
                </c:pt>
                <c:pt idx="8">
                  <c:v>791</c:v>
                </c:pt>
                <c:pt idx="11">
                  <c:v>840</c:v>
                </c:pt>
                <c:pt idx="14">
                  <c:v>873</c:v>
                </c:pt>
              </c:numCache>
            </c:numRef>
          </c:val>
          <c:extLst>
            <c:ext xmlns:c16="http://schemas.microsoft.com/office/drawing/2014/chart" uri="{C3380CC4-5D6E-409C-BE32-E72D297353CC}">
              <c16:uniqueId val="{00000000-C02A-42CB-BCCA-B1CF46D80B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2A-42CB-BCCA-B1CF46D80B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3</c:v>
                </c:pt>
                <c:pt idx="6">
                  <c:v>0</c:v>
                </c:pt>
                <c:pt idx="9">
                  <c:v>0</c:v>
                </c:pt>
                <c:pt idx="12">
                  <c:v>0</c:v>
                </c:pt>
              </c:numCache>
            </c:numRef>
          </c:val>
          <c:extLst>
            <c:ext xmlns:c16="http://schemas.microsoft.com/office/drawing/2014/chart" uri="{C3380CC4-5D6E-409C-BE32-E72D297353CC}">
              <c16:uniqueId val="{00000002-C02A-42CB-BCCA-B1CF46D80B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c:v>
                </c:pt>
                <c:pt idx="3">
                  <c:v>32</c:v>
                </c:pt>
                <c:pt idx="6">
                  <c:v>36</c:v>
                </c:pt>
                <c:pt idx="9">
                  <c:v>31</c:v>
                </c:pt>
                <c:pt idx="12">
                  <c:v>27</c:v>
                </c:pt>
              </c:numCache>
            </c:numRef>
          </c:val>
          <c:extLst>
            <c:ext xmlns:c16="http://schemas.microsoft.com/office/drawing/2014/chart" uri="{C3380CC4-5D6E-409C-BE32-E72D297353CC}">
              <c16:uniqueId val="{00000003-C02A-42CB-BCCA-B1CF46D80B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348</c:v>
                </c:pt>
                <c:pt idx="3">
                  <c:v>340</c:v>
                </c:pt>
                <c:pt idx="6">
                  <c:v>341</c:v>
                </c:pt>
                <c:pt idx="9">
                  <c:v>350</c:v>
                </c:pt>
                <c:pt idx="12">
                  <c:v>365</c:v>
                </c:pt>
              </c:numCache>
            </c:numRef>
          </c:val>
          <c:extLst>
            <c:ext xmlns:c16="http://schemas.microsoft.com/office/drawing/2014/chart" uri="{C3380CC4-5D6E-409C-BE32-E72D297353CC}">
              <c16:uniqueId val="{00000004-C02A-42CB-BCCA-B1CF46D80B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2A-42CB-BCCA-B1CF46D80B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2A-42CB-BCCA-B1CF46D80B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702</c:v>
                </c:pt>
                <c:pt idx="3">
                  <c:v>693</c:v>
                </c:pt>
                <c:pt idx="6">
                  <c:v>688</c:v>
                </c:pt>
                <c:pt idx="9">
                  <c:v>705</c:v>
                </c:pt>
                <c:pt idx="12">
                  <c:v>671</c:v>
                </c:pt>
              </c:numCache>
            </c:numRef>
          </c:val>
          <c:extLst>
            <c:ext xmlns:c16="http://schemas.microsoft.com/office/drawing/2014/chart" uri="{C3380CC4-5D6E-409C-BE32-E72D297353CC}">
              <c16:uniqueId val="{00000007-C02A-42CB-BCCA-B1CF46D80B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297</c:v>
                </c:pt>
                <c:pt idx="2">
                  <c:v>#N/A</c:v>
                </c:pt>
                <c:pt idx="3">
                  <c:v>#N/A</c:v>
                </c:pt>
                <c:pt idx="4">
                  <c:v>244</c:v>
                </c:pt>
                <c:pt idx="5">
                  <c:v>#N/A</c:v>
                </c:pt>
                <c:pt idx="6">
                  <c:v>#N/A</c:v>
                </c:pt>
                <c:pt idx="7">
                  <c:v>274</c:v>
                </c:pt>
                <c:pt idx="8">
                  <c:v>#N/A</c:v>
                </c:pt>
                <c:pt idx="9">
                  <c:v>#N/A</c:v>
                </c:pt>
                <c:pt idx="10">
                  <c:v>246</c:v>
                </c:pt>
                <c:pt idx="11">
                  <c:v>#N/A</c:v>
                </c:pt>
                <c:pt idx="12">
                  <c:v>#N/A</c:v>
                </c:pt>
                <c:pt idx="13">
                  <c:v>190</c:v>
                </c:pt>
                <c:pt idx="14">
                  <c:v>#N/A</c:v>
                </c:pt>
              </c:numCache>
            </c:numRef>
          </c:val>
          <c:smooth val="0"/>
          <c:extLst>
            <c:ext xmlns:c16="http://schemas.microsoft.com/office/drawing/2014/chart" uri="{C3380CC4-5D6E-409C-BE32-E72D297353CC}">
              <c16:uniqueId val="{00000008-C02A-42CB-BCCA-B1CF46D80B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9185</c:v>
                </c:pt>
                <c:pt idx="5">
                  <c:v>9257</c:v>
                </c:pt>
                <c:pt idx="8">
                  <c:v>9310</c:v>
                </c:pt>
                <c:pt idx="11">
                  <c:v>9382</c:v>
                </c:pt>
                <c:pt idx="14">
                  <c:v>9414</c:v>
                </c:pt>
              </c:numCache>
            </c:numRef>
          </c:val>
          <c:extLst>
            <c:ext xmlns:c16="http://schemas.microsoft.com/office/drawing/2014/chart" uri="{C3380CC4-5D6E-409C-BE32-E72D297353CC}">
              <c16:uniqueId val="{00000000-CC9A-4802-9F09-7E1C693F5C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1026</c:v>
                </c:pt>
                <c:pt idx="5">
                  <c:v>823</c:v>
                </c:pt>
                <c:pt idx="8">
                  <c:v>683</c:v>
                </c:pt>
                <c:pt idx="11">
                  <c:v>784</c:v>
                </c:pt>
                <c:pt idx="14">
                  <c:v>918</c:v>
                </c:pt>
              </c:numCache>
            </c:numRef>
          </c:val>
          <c:extLst>
            <c:ext xmlns:c16="http://schemas.microsoft.com/office/drawing/2014/chart" uri="{C3380CC4-5D6E-409C-BE32-E72D297353CC}">
              <c16:uniqueId val="{00000001-CC9A-4802-9F09-7E1C693F5C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3967</c:v>
                </c:pt>
                <c:pt idx="5">
                  <c:v>4440</c:v>
                </c:pt>
                <c:pt idx="8">
                  <c:v>4115</c:v>
                </c:pt>
                <c:pt idx="11">
                  <c:v>4208</c:v>
                </c:pt>
                <c:pt idx="14">
                  <c:v>4194</c:v>
                </c:pt>
              </c:numCache>
            </c:numRef>
          </c:val>
          <c:extLst>
            <c:ext xmlns:c16="http://schemas.microsoft.com/office/drawing/2014/chart" uri="{C3380CC4-5D6E-409C-BE32-E72D297353CC}">
              <c16:uniqueId val="{00000002-CC9A-4802-9F09-7E1C693F5C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9A-4802-9F09-7E1C693F5C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9A-4802-9F09-7E1C693F5C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9A-4802-9F09-7E1C693F5C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1422</c:v>
                </c:pt>
                <c:pt idx="3">
                  <c:v>1354</c:v>
                </c:pt>
                <c:pt idx="6">
                  <c:v>1281</c:v>
                </c:pt>
                <c:pt idx="9">
                  <c:v>1202</c:v>
                </c:pt>
                <c:pt idx="12">
                  <c:v>1130</c:v>
                </c:pt>
              </c:numCache>
            </c:numRef>
          </c:val>
          <c:extLst>
            <c:ext xmlns:c16="http://schemas.microsoft.com/office/drawing/2014/chart" uri="{C3380CC4-5D6E-409C-BE32-E72D297353CC}">
              <c16:uniqueId val="{00000006-CC9A-4802-9F09-7E1C693F5C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233</c:v>
                </c:pt>
                <c:pt idx="3">
                  <c:v>236</c:v>
                </c:pt>
                <c:pt idx="6">
                  <c:v>211</c:v>
                </c:pt>
                <c:pt idx="9">
                  <c:v>193</c:v>
                </c:pt>
                <c:pt idx="12">
                  <c:v>191</c:v>
                </c:pt>
              </c:numCache>
            </c:numRef>
          </c:val>
          <c:extLst>
            <c:ext xmlns:c16="http://schemas.microsoft.com/office/drawing/2014/chart" uri="{C3380CC4-5D6E-409C-BE32-E72D297353CC}">
              <c16:uniqueId val="{00000007-CC9A-4802-9F09-7E1C693F5C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4903</c:v>
                </c:pt>
                <c:pt idx="3">
                  <c:v>4779</c:v>
                </c:pt>
                <c:pt idx="6">
                  <c:v>4874</c:v>
                </c:pt>
                <c:pt idx="9">
                  <c:v>4808</c:v>
                </c:pt>
                <c:pt idx="12">
                  <c:v>4775</c:v>
                </c:pt>
              </c:numCache>
            </c:numRef>
          </c:val>
          <c:extLst>
            <c:ext xmlns:c16="http://schemas.microsoft.com/office/drawing/2014/chart" uri="{C3380CC4-5D6E-409C-BE32-E72D297353CC}">
              <c16:uniqueId val="{00000008-CC9A-4802-9F09-7E1C693F5C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CC9A-4802-9F09-7E1C693F5C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6707</c:v>
                </c:pt>
                <c:pt idx="3">
                  <c:v>6662</c:v>
                </c:pt>
                <c:pt idx="6">
                  <c:v>6703</c:v>
                </c:pt>
                <c:pt idx="9">
                  <c:v>6640</c:v>
                </c:pt>
                <c:pt idx="12">
                  <c:v>7095</c:v>
                </c:pt>
              </c:numCache>
            </c:numRef>
          </c:val>
          <c:extLst>
            <c:ext xmlns:c16="http://schemas.microsoft.com/office/drawing/2014/chart" uri="{C3380CC4-5D6E-409C-BE32-E72D297353CC}">
              <c16:uniqueId val="{0000000A-CC9A-4802-9F09-7E1C693F5C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9A-4802-9F09-7E1C693F5C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1231</c:v>
                </c:pt>
                <c:pt idx="1">
                  <c:v>1366</c:v>
                </c:pt>
                <c:pt idx="2">
                  <c:v>1543</c:v>
                </c:pt>
              </c:numCache>
            </c:numRef>
          </c:val>
          <c:extLst>
            <c:ext xmlns:c16="http://schemas.microsoft.com/office/drawing/2014/chart" uri="{C3380CC4-5D6E-409C-BE32-E72D297353CC}">
              <c16:uniqueId val="{00000000-A6FC-4F0B-9A6F-70C54F0DA2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478</c:v>
                </c:pt>
                <c:pt idx="1">
                  <c:v>479</c:v>
                </c:pt>
                <c:pt idx="2">
                  <c:v>479</c:v>
                </c:pt>
              </c:numCache>
            </c:numRef>
          </c:val>
          <c:extLst>
            <c:ext xmlns:c16="http://schemas.microsoft.com/office/drawing/2014/chart" uri="{C3380CC4-5D6E-409C-BE32-E72D297353CC}">
              <c16:uniqueId val="{00000001-A6FC-4F0B-9A6F-70C54F0DA2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2233</c:v>
                </c:pt>
                <c:pt idx="1">
                  <c:v>2200</c:v>
                </c:pt>
                <c:pt idx="2">
                  <c:v>1985</c:v>
                </c:pt>
              </c:numCache>
            </c:numRef>
          </c:val>
          <c:extLst>
            <c:ext xmlns:c16="http://schemas.microsoft.com/office/drawing/2014/chart" uri="{C3380CC4-5D6E-409C-BE32-E72D297353CC}">
              <c16:uniqueId val="{00000002-A6FC-4F0B-9A6F-70C54F0DA2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{828CB0B0-063C-406F-8B94-5DA30663765C}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616-4332-8CEB-7484751589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{1F3C29F5-22B0-42B3-9473-621A3A193A11}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16-4332-8CEB-7484751589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{9AAE71E2-9E18-4FFC-8A62-83D53182EBA7}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16-4332-8CEB-7484751589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{777B5C41-12BA-4098-AAD4-7CBEE66E1F61}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16-4332-8CEB-7484751589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{62099592-0A7D-46C2-8076-637070D78444}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16-4332-8CEB-7484751589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{5B6E33F0-7A67-4FAF-A585-FEB11ABB9502}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616-4332-8CEB-7484751589A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{E9420935-1A44-45AD-92FC-C2E96DBE5CAD}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616-4332-8CEB-7484751589A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{F6E7BCEB-1C5F-4027-A0A0-9B12BBE5682E}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616-4332-8CEB-7484751589A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{C7BB569B-2E3C-40FE-9A24-7C9EDDDE3CAD}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616-4332-8CEB-7484751589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70.900000000000006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616-4332-8CEB-7484751589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{614D0159-0D7F-4F2D-A9BA-99135DCABF0A}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616-4332-8CEB-7484751589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{BA5E5325-47E8-4089-9D3A-75D394612B87}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16-4332-8CEB-7484751589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{50D393BC-C043-45FC-BD02-2164B2EB9766}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16-4332-8CEB-7484751589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{607D0B93-133C-4F9A-9599-E6363D0A673C}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16-4332-8CEB-7484751589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{79C24501-E90A-4EF6-880C-618D08AC226B}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16-4332-8CEB-7484751589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{E13271FF-D208-49E6-9647-C52FE5CF8FF9}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616-4332-8CEB-7484751589A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{4587B0DA-D199-433A-9842-1D7D8E121259}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616-4332-8CEB-7484751589A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{70D2AF46-D9D9-4F84-A74D-F00F052BEF90}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616-4332-8CEB-7484751589AF}"/>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{442DC021-2248-483F-B750-8BA6C85202CA}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616-4332-8CEB-7484751589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57</c:v>
                </c:pt>
              </c:numCache>
            </c:numRef>
          </c:xVal>
          <c:yVal>
            <c:numRef>
              <c:f>公会計指標分析・財政指標組合せ分析表!$BP$55:$DC$55</c:f>
              <c:numCache>
                <c:formatCode>#,##0.0;"▲ "#,##0.0</c:formatCode>
                <c:ptCount val="40"/>
                <c:pt idx="32">
                  <c:v>14</c:v>
                </c:pt>
              </c:numCache>
            </c:numRef>
          </c:yVal>
          <c:smooth val="0"/>
          <c:extLst>
            <c:ext xmlns:c16="http://schemas.microsoft.com/office/drawing/2014/chart" uri="{C3380CC4-5D6E-409C-BE32-E72D297353CC}">
              <c16:uniqueId val="{00000013-1616-4332-8CEB-7484751589AF}"/>
            </c:ext>
          </c:extLst>
        </c:ser>
        <c:dLbls>
          <c:showLegendKey val="0"/>
          <c:showVal val="1"/>
          <c:showCatName val="0"/>
          <c:showSerName val="0"/>
          <c:showPercent val="0"/>
          <c:showBubbleSize val="0"/>
        </c:dLbls>
        <c:axId val="46179840"/>
        <c:axId val="46181760"/>
      </c:scatterChart>
      <c:valAx>
        <c:axId val="46179840"/>
        <c:scaling>
          <c:orientation val="minMax"/>
          <c:max val="68.400000000000006"/>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8"/>
          <c:min val="1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{7244864D-003F-4988-B5FF-7589EA28EE1A}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116-485C-A66A-B02A496A21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{449FB0ED-E011-433C-B730-ACB92EA13B6D}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16-485C-A66A-B02A496A21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{E32973BF-5599-4CB3-9F00-788205CA14A3}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16-485C-A66A-B02A496A21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{115B0FB2-AA11-4BBF-BC0E-436EA01020F2}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16-485C-A66A-B02A496A21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{A582EED0-521F-4003-B936-17DAA4BCF4AC}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16-485C-A66A-B02A496A21E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{80DDC3E3-748C-4036-BE2A-E38927C32382}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116-485C-A66A-B02A496A21E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{704068A9-B5DD-4C17-861E-B380C4344090}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116-485C-A66A-B02A496A21E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{6565CB3E-6971-405C-B48B-80990DA510C9}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116-485C-A66A-B02A496A21E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{1FC40F6C-32C9-49FE-87EB-776C2D633F8D}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116-485C-A66A-B02A496A21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c:v>
                </c:pt>
                <c:pt idx="16">
                  <c:v>4.8</c:v>
                </c:pt>
                <c:pt idx="24">
                  <c:v>4.5</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116-485C-A66A-B02A496A21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{8957F7F2-6325-4D40-8A36-EF4DD2F9BD4C}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116-485C-A66A-B02A496A21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{5727FD0B-E0E6-44C3-96E8-B2F058C3EEEA}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16-485C-A66A-B02A496A21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{2F6FA429-85A9-41B2-AA95-95DDE510170F}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16-485C-A66A-B02A496A21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{CD1493F3-984B-486B-95F6-541BD625C24B}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16-485C-A66A-B02A496A21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{23B74B2C-D57B-49FD-92C1-156748A62A44}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16-485C-A66A-B02A496A21E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{0FA3C1E3-0C07-4D44-B7A6-439CB42B15D6}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116-485C-A66A-B02A496A21E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{D15E043F-F32F-4750-9F9D-8D7A9B8486D7}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116-485C-A66A-B02A496A21E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{F8E331D0-4D81-486E-A551-16FA9889C569}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116-485C-A66A-B02A496A21E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{2E988BA4-D8E5-4C8C-8712-8660BFB67DF6}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116-485C-A66A-B02A496A21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6.6</c:v>
                </c:pt>
                <c:pt idx="32">
                  <c:v>6.5</c:v>
                </c:pt>
              </c:numCache>
            </c:numRef>
          </c:xVal>
          <c:yVal>
            <c:numRef>
              <c:f>公会計指標分析・財政指標組合せ分析表!$BP$77:$DC$77</c:f>
              <c:numCache>
                <c:formatCode>#,##0.0;"▲ "#,##0.0</c:formatCode>
                <c:ptCount val="40"/>
                <c:pt idx="0">
                  <c:v>22.3</c:v>
                </c:pt>
                <c:pt idx="8">
                  <c:v>20.3</c:v>
                </c:pt>
                <c:pt idx="16">
                  <c:v>13</c:v>
                </c:pt>
                <c:pt idx="24">
                  <c:v>15.5</c:v>
                </c:pt>
                <c:pt idx="32">
                  <c:v>14</c:v>
                </c:pt>
              </c:numCache>
            </c:numRef>
          </c:yVal>
          <c:smooth val="0"/>
          <c:extLst>
            <c:ext xmlns:c16="http://schemas.microsoft.com/office/drawing/2014/chart" uri="{C3380CC4-5D6E-409C-BE32-E72D297353CC}">
              <c16:uniqueId val="{00000013-2116-485C-A66A-B02A496A21E1}"/>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実質公債費比率は３年度平均で</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％であり、前年度と比較して</a:t>
          </a:r>
          <a:r>
            <a:rPr kumimoji="1" lang="en-US" altLang="ja-JP" sz="1400">
              <a:latin typeface="ＭＳ ゴシック" pitchFamily="49" charset="-128"/>
              <a:ea typeface="ＭＳ ゴシック" pitchFamily="49" charset="-128"/>
            </a:rPr>
            <a:t>0.3p</a:t>
          </a:r>
          <a:r>
            <a:rPr kumimoji="1" lang="ja-JP" altLang="en-US" sz="1400">
              <a:latin typeface="ＭＳ ゴシック" pitchFamily="49" charset="-128"/>
              <a:ea typeface="ＭＳ ゴシック" pitchFamily="49" charset="-128"/>
            </a:rPr>
            <a:t>改善した。元利償還金の額が前年と比較して減少しており、基準財政需要額に算入が見込まれる額が増加したため、実質的な公債費も減少し比率は低下傾向である。今後も起債の新規発行抑制等により公債費が増大しないよう管理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等の将来負担額に対して、充当可能財源が潤沢であるため将来負担が発生していない。しかし、充当可能財源である基準財政需要額算入見込額については国の制度に依存するものであることから、今後の動向に注意が必要である。また、基金残高については、人口減少による減収等により収支が不足した場合の取り崩しが予想されることから、引き続き基金の残高管理や予算規模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栃木県高根沢町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年度は、基金全体で前年度と比べ１％の減となっている。「財政調整基金」は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百万円増加し、「庁舎整備基金」は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百万円増加した。一方、その他特定目的基金では、小学校校舎建て替え工事のため「学校施設整備基金」を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百万円を取り崩し、「企業立地促進基金」は条例により基金残高の上限額下げたことから基金残高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各基金の役割を認識しながら、積立て又は取り崩しを行っていき、各基金がその役割を最大限に果たせるよう管理運営していく。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の整備に充てるために「庁舎整備基金」、学校施設の老朽化による更新や改修に充てるために「学校施設整備基金」、市街化区域内の都市計画施設の整備等に充てるために「都市計画施設整備基金」、企業誘致の促進により地域経済の活性化及び雇用機会の拡大を図るために「企業立地促進基金」、高齢者の保健福祉の増進等地域福祉の向上に資する事業の財源に充てるために「地域福祉基金」、道普請事業などの地域づくり推進事業を円滑かつ効率的に行うために「地域づくり推進基金」、青少年の文化及びスポーツの振興に資する事業の財源に充てるために「小山文化スポーツ振興基金」、豊かな国際感覚を備え、かつ、郷土を愛する人材の育成に資する事業の財源に充てるために「松谷正光ドリーム基金」を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年度のその他特定目的基金全体としては、前年度と比べ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百万円減少している。主な要因は、新庁舎の建設に充てるための「庁舎整備基金」に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百万円を積み立て、小学校校舎建て替え工事のために「学校施設整備基金」を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百万円を取り崩し、「企業立地促進基金」は条例により基金残高の上限額を下げたことから基金残高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百万円に減らしているためである。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使途が限定されている基金なので、今後も目的を達成するために必要な額を積み立てていく。執行する事業についても基金ありきでなく事業目的を念頭に置き、目的が達成されれば解消するなど適正な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年度は、決算剰余金などにより基金の積立が増加している。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財政調整基金については、景気の動向に影響されやすい歳入が不足する等いざというときに備え、中長期的な見通しをもとに決算剰余金を中心に積み立てるとともに、必要最低限の取り崩しに努めていく。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今後の起債残高の状況を確認しながら、時機を見て積立て又は取り崩しを行っていく。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老朽化が進行し、全国平均や栃木県平均に比べ高い水準にある。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施設のメンテナンスには多額のコストがかかることから、「公共施設等総合管理計画」に基づき、老朽化度合や利用需要を注視しながら、長期的な視野で施設の総合的な管理を推進していく。</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2" name="直線コネクタ 71"/>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3"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4" name="直線コネクタ 73"/>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5"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6" name="直線コネクタ 75"/>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7"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8" name="フローチャート: 判断 77"/>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9" name="フローチャート: 判断 78"/>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0" name="フローチャート: 判断 79"/>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90624</xdr:rowOff>
    </xdr:from>
    <xdr:to>
      <xdr:col>23</xdr:col>
      <xdr:colOff>136525</xdr:colOff>
      <xdr:row>28</xdr:row>
      <xdr:rowOff>20774</xdr:rowOff>
    </xdr:to>
    <xdr:sp macro="" textlink="">
      <xdr:nvSpPr>
        <xdr:cNvPr id="86" name="楕円 85"/>
        <xdr:cNvSpPr/>
      </xdr:nvSpPr>
      <xdr:spPr>
        <a:xfrm>
          <a:off x="4711700" y="54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113501</xdr:rowOff>
    </xdr:from>
    <xdr:ext cx="405111" cy="259045"/>
    <xdr:sp macro="" textlink="">
      <xdr:nvSpPr>
        <xdr:cNvPr id="87" name="有形固定資産減価償却率該当値テキスト"/>
        <xdr:cNvSpPr txBox="1"/>
      </xdr:nvSpPr>
      <xdr:spPr>
        <a:xfrm>
          <a:off x="4813300" y="5342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101526</xdr:rowOff>
    </xdr:from>
    <xdr:ext cx="405111" cy="259045"/>
    <xdr:sp macro="" textlink="">
      <xdr:nvSpPr>
        <xdr:cNvPr id="88"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9"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や栃木県平均を下回っている主な要因は、基金残高が十分に確保されており、債務が比較的少ないためである。今後も引き続き債務の減少に努めるとともに、予算管理の徹底により収支の改善を図り、後年度負担の抑制に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3"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135114</xdr:rowOff>
    </xdr:from>
    <xdr:to>
      <xdr:col>76</xdr:col>
      <xdr:colOff>73025</xdr:colOff>
      <xdr:row>32</xdr:row>
      <xdr:rowOff>65264</xdr:rowOff>
    </xdr:to>
    <xdr:sp macro="" textlink="">
      <xdr:nvSpPr>
        <xdr:cNvPr id="130" name="楕円 129"/>
        <xdr:cNvSpPr/>
      </xdr:nvSpPr>
      <xdr:spPr>
        <a:xfrm>
          <a:off x="14744700" y="62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113541</xdr:rowOff>
    </xdr:from>
    <xdr:ext cx="340478" cy="259045"/>
    <xdr:sp macro="" textlink="">
      <xdr:nvSpPr>
        <xdr:cNvPr id="131" name="債務償還可能年数該当値テキスト"/>
        <xdr:cNvSpPr txBox="1"/>
      </xdr:nvSpPr>
      <xdr:spPr>
        <a:xfrm>
          <a:off x="14846300" y="6200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50165</xdr:rowOff>
    </xdr:from>
    <xdr:to>
      <xdr:col>24</xdr:col>
      <xdr:colOff>114300</xdr:colOff>
      <xdr:row>36</xdr:row>
      <xdr:rowOff>151765</xdr:rowOff>
    </xdr:to>
    <xdr:sp macro="" textlink="">
      <xdr:nvSpPr>
        <xdr:cNvPr id="70" name="楕円 69"/>
        <xdr:cNvSpPr/>
      </xdr:nvSpPr>
      <xdr:spPr>
        <a:xfrm>
          <a:off x="4584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73042</xdr:rowOff>
    </xdr:from>
    <xdr:ext cx="405111" cy="259045"/>
    <xdr:sp macro="" textlink="">
      <xdr:nvSpPr>
        <xdr:cNvPr id="71" name="【道路】&#10;有形固定資産減価償却率該当値テキスト"/>
        <xdr:cNvSpPr txBox="1"/>
      </xdr:nvSpPr>
      <xdr:spPr>
        <a:xfrm>
          <a:off x="4673600"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69232</xdr:rowOff>
    </xdr:from>
    <xdr:ext cx="405111" cy="259045"/>
    <xdr:sp macro="" textlink="">
      <xdr:nvSpPr>
        <xdr:cNvPr id="72"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3"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4" name="直線コネクタ 83"/>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5" name="テキスト ボックス 84"/>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87" name="テキスト ボックス 86"/>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8" name="直線コネクタ 87"/>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89" name="テキスト ボックス 88"/>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2" name="直線コネクタ 91"/>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3" name="テキスト ボックス 92"/>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5" name="テキスト ボックス 94"/>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6" name="直線コネクタ 95"/>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7" name="テキスト ボックス 96"/>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1" name="直線コネクタ 100"/>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2"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3" name="直線コネクタ 102"/>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4"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5" name="直線コネクタ 104"/>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06"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07" name="フローチャート: 判断 106"/>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08" name="フローチャート: 判断 107"/>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154101</xdr:rowOff>
    </xdr:from>
    <xdr:to>
      <xdr:col>46</xdr:col>
      <xdr:colOff>38100</xdr:colOff>
      <xdr:row>41</xdr:row>
      <xdr:rowOff>84251</xdr:rowOff>
    </xdr:to>
    <xdr:sp macro="" textlink="">
      <xdr:nvSpPr>
        <xdr:cNvPr id="109" name="フローチャート: 判断 108"/>
        <xdr:cNvSpPr/>
      </xdr:nvSpPr>
      <xdr:spPr>
        <a:xfrm>
          <a:off x="8699500" y="701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23971</xdr:rowOff>
    </xdr:from>
    <xdr:to>
      <xdr:col>55</xdr:col>
      <xdr:colOff>50800</xdr:colOff>
      <xdr:row>40</xdr:row>
      <xdr:rowOff>125571</xdr:rowOff>
    </xdr:to>
    <xdr:sp macro="" textlink="">
      <xdr:nvSpPr>
        <xdr:cNvPr id="115" name="楕円 114"/>
        <xdr:cNvSpPr/>
      </xdr:nvSpPr>
      <xdr:spPr>
        <a:xfrm>
          <a:off x="10426700" y="68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2398</xdr:rowOff>
    </xdr:from>
    <xdr:ext cx="534377" cy="259045"/>
    <xdr:sp macro="" textlink="">
      <xdr:nvSpPr>
        <xdr:cNvPr id="116" name="【道路】&#10;一人当たり延長該当値テキスト"/>
        <xdr:cNvSpPr txBox="1"/>
      </xdr:nvSpPr>
      <xdr:spPr>
        <a:xfrm>
          <a:off x="10515600" y="68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54916</xdr:rowOff>
    </xdr:from>
    <xdr:ext cx="534377" cy="259045"/>
    <xdr:sp macro="" textlink="">
      <xdr:nvSpPr>
        <xdr:cNvPr id="11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100778</xdr:rowOff>
    </xdr:from>
    <xdr:ext cx="469744" cy="259045"/>
    <xdr:sp macro="" textlink="">
      <xdr:nvSpPr>
        <xdr:cNvPr id="118" name="n_2aveValue【道路】&#10;一人当たり延長"/>
        <xdr:cNvSpPr txBox="1"/>
      </xdr:nvSpPr>
      <xdr:spPr>
        <a:xfrm>
          <a:off x="8515427" y="678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1" name="直線コネクタ 140"/>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2"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3" name="直線コネクタ 142"/>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44"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45" name="直線コネクタ 144"/>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46"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47" name="フローチャート: 判断 146"/>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48" name="フローチャート: 判断 147"/>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58928</xdr:rowOff>
    </xdr:from>
    <xdr:to>
      <xdr:col>15</xdr:col>
      <xdr:colOff>101600</xdr:colOff>
      <xdr:row>59</xdr:row>
      <xdr:rowOff>160528</xdr:rowOff>
    </xdr:to>
    <xdr:sp macro="" textlink="">
      <xdr:nvSpPr>
        <xdr:cNvPr id="149" name="フローチャート: 判断 148"/>
        <xdr:cNvSpPr/>
      </xdr:nvSpPr>
      <xdr:spPr>
        <a:xfrm>
          <a:off x="2857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93218</xdr:rowOff>
    </xdr:from>
    <xdr:to>
      <xdr:col>24</xdr:col>
      <xdr:colOff>114300</xdr:colOff>
      <xdr:row>57</xdr:row>
      <xdr:rowOff>23368</xdr:rowOff>
    </xdr:to>
    <xdr:sp macro="" textlink="">
      <xdr:nvSpPr>
        <xdr:cNvPr id="155" name="楕円 154"/>
        <xdr:cNvSpPr/>
      </xdr:nvSpPr>
      <xdr:spPr>
        <a:xfrm>
          <a:off x="45847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8145</xdr:rowOff>
    </xdr:from>
    <xdr:ext cx="405111" cy="259045"/>
    <xdr:sp macro="" textlink="">
      <xdr:nvSpPr>
        <xdr:cNvPr id="156" name="【橋りょう・トンネル】&#10;有形固定資産減価償却率該当値テキスト"/>
        <xdr:cNvSpPr txBox="1"/>
      </xdr:nvSpPr>
      <xdr:spPr>
        <a:xfrm>
          <a:off x="4673600" y="9609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167911</xdr:rowOff>
    </xdr:from>
    <xdr:ext cx="405111" cy="259045"/>
    <xdr:sp macro="" textlink="">
      <xdr:nvSpPr>
        <xdr:cNvPr id="157"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5605</xdr:rowOff>
    </xdr:from>
    <xdr:ext cx="405111" cy="259045"/>
    <xdr:sp macro="" textlink="">
      <xdr:nvSpPr>
        <xdr:cNvPr id="158" name="n_2aveValue【橋りょう・トンネル】&#10;有形固定資産減価償却率"/>
        <xdr:cNvSpPr txBox="1"/>
      </xdr:nvSpPr>
      <xdr:spPr>
        <a:xfrm>
          <a:off x="2705744" y="994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0" name="直線コネクタ 179"/>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81"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82" name="直線コネクタ 181"/>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83"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84" name="直線コネクタ 183"/>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185"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86" name="フローチャート: 判断 185"/>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87" name="フローチャート: 判断 186"/>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128507</xdr:rowOff>
    </xdr:from>
    <xdr:to>
      <xdr:col>46</xdr:col>
      <xdr:colOff>38100</xdr:colOff>
      <xdr:row>62</xdr:row>
      <xdr:rowOff>58657</xdr:rowOff>
    </xdr:to>
    <xdr:sp macro="" textlink="">
      <xdr:nvSpPr>
        <xdr:cNvPr id="188" name="フローチャート: 判断 187"/>
        <xdr:cNvSpPr/>
      </xdr:nvSpPr>
      <xdr:spPr>
        <a:xfrm>
          <a:off x="8699500" y="105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94125</xdr:rowOff>
    </xdr:from>
    <xdr:to>
      <xdr:col>55</xdr:col>
      <xdr:colOff>50800</xdr:colOff>
      <xdr:row>62</xdr:row>
      <xdr:rowOff>24275</xdr:rowOff>
    </xdr:to>
    <xdr:sp macro="" textlink="">
      <xdr:nvSpPr>
        <xdr:cNvPr id="194" name="楕円 193"/>
        <xdr:cNvSpPr/>
      </xdr:nvSpPr>
      <xdr:spPr>
        <a:xfrm>
          <a:off x="10426700" y="105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72552</xdr:rowOff>
    </xdr:from>
    <xdr:ext cx="599010" cy="259045"/>
    <xdr:sp macro="" textlink="">
      <xdr:nvSpPr>
        <xdr:cNvPr id="195" name="【橋りょう・トンネル】&#10;一人当たり有形固定資産（償却資産）額該当値テキスト"/>
        <xdr:cNvSpPr txBox="1"/>
      </xdr:nvSpPr>
      <xdr:spPr>
        <a:xfrm>
          <a:off x="10515600" y="105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9379</xdr:rowOff>
    </xdr:from>
    <xdr:ext cx="599010" cy="259045"/>
    <xdr:sp macro="" textlink="">
      <xdr:nvSpPr>
        <xdr:cNvPr id="196"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75184</xdr:rowOff>
    </xdr:from>
    <xdr:ext cx="599010" cy="259045"/>
    <xdr:sp macro="" textlink="">
      <xdr:nvSpPr>
        <xdr:cNvPr id="197" name="n_2aveValue【橋りょう・トンネル】&#10;一人当たり有形固定資産（償却資産）額"/>
        <xdr:cNvSpPr txBox="1"/>
      </xdr:nvSpPr>
      <xdr:spPr>
        <a:xfrm>
          <a:off x="8450795" y="1036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6" name="テキスト ボックス 21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20" name="直線コネクタ 219"/>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21"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2" name="直線コネクタ 221"/>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23"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24" name="直線コネクタ 223"/>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92473</xdr:rowOff>
    </xdr:from>
    <xdr:ext cx="405111" cy="259045"/>
    <xdr:sp macro="" textlink="">
      <xdr:nvSpPr>
        <xdr:cNvPr id="225" name="【公営住宅】&#10;有形固定資産減価償却率平均値テキスト"/>
        <xdr:cNvSpPr txBox="1"/>
      </xdr:nvSpPr>
      <xdr:spPr>
        <a:xfrm>
          <a:off x="46736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26" name="フローチャート: 判断 225"/>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27" name="フローチャート: 判断 226"/>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28" name="フローチャート: 判断 22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97028</xdr:rowOff>
    </xdr:from>
    <xdr:to>
      <xdr:col>24</xdr:col>
      <xdr:colOff>114300</xdr:colOff>
      <xdr:row>85</xdr:row>
      <xdr:rowOff>27178</xdr:rowOff>
    </xdr:to>
    <xdr:sp macro="" textlink="">
      <xdr:nvSpPr>
        <xdr:cNvPr id="234" name="楕円 233"/>
        <xdr:cNvSpPr/>
      </xdr:nvSpPr>
      <xdr:spPr>
        <a:xfrm>
          <a:off x="4584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75455</xdr:rowOff>
    </xdr:from>
    <xdr:ext cx="405111" cy="259045"/>
    <xdr:sp macro="" textlink="">
      <xdr:nvSpPr>
        <xdr:cNvPr id="235" name="【公営住宅】&#10;有形固定資産減価償却率該当値テキスト"/>
        <xdr:cNvSpPr txBox="1"/>
      </xdr:nvSpPr>
      <xdr:spPr>
        <a:xfrm>
          <a:off x="4673600" y="1447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236"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37"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8" name="直線コネクタ 24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9" name="テキスト ボックス 24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57" name="直線コネクタ 25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5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59" name="直線コネクタ 25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6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61" name="直線コネクタ 26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62"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63" name="フローチャート: 判断 26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64" name="フローチャート: 判断 26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79311</xdr:rowOff>
    </xdr:from>
    <xdr:to>
      <xdr:col>46</xdr:col>
      <xdr:colOff>38100</xdr:colOff>
      <xdr:row>84</xdr:row>
      <xdr:rowOff>9461</xdr:rowOff>
    </xdr:to>
    <xdr:sp macro="" textlink="">
      <xdr:nvSpPr>
        <xdr:cNvPr id="265" name="フローチャート: 判断 264"/>
        <xdr:cNvSpPr/>
      </xdr:nvSpPr>
      <xdr:spPr>
        <a:xfrm>
          <a:off x="8699500" y="1430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271" name="楕円 270"/>
        <xdr:cNvSpPr/>
      </xdr:nvSpPr>
      <xdr:spPr>
        <a:xfrm>
          <a:off x="10426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27957</xdr:rowOff>
    </xdr:from>
    <xdr:ext cx="469744" cy="259045"/>
    <xdr:sp macro="" textlink="">
      <xdr:nvSpPr>
        <xdr:cNvPr id="272" name="【公営住宅】&#10;一人当たり面積該当値テキスト"/>
        <xdr:cNvSpPr txBox="1"/>
      </xdr:nvSpPr>
      <xdr:spPr>
        <a:xfrm>
          <a:off x="10515600"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30560</xdr:rowOff>
    </xdr:from>
    <xdr:ext cx="469744" cy="259045"/>
    <xdr:sp macro="" textlink="">
      <xdr:nvSpPr>
        <xdr:cNvPr id="273"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25988</xdr:rowOff>
    </xdr:from>
    <xdr:ext cx="469744" cy="259045"/>
    <xdr:sp macro="" textlink="">
      <xdr:nvSpPr>
        <xdr:cNvPr id="274" name="n_2aveValue【公営住宅】&#10;一人当たり面積"/>
        <xdr:cNvSpPr txBox="1"/>
      </xdr:nvSpPr>
      <xdr:spPr>
        <a:xfrm>
          <a:off x="8515427" y="1408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1" name="テキスト ボックス 3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15" name="直線コネクタ 314"/>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7" name="直線コネクタ 3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18"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19" name="直線コネクタ 318"/>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20"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21" name="フローチャート: 判断 32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22" name="フローチャート: 判断 32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3" name="フローチャート: 判断 322"/>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36830</xdr:rowOff>
    </xdr:from>
    <xdr:to>
      <xdr:col>85</xdr:col>
      <xdr:colOff>177800</xdr:colOff>
      <xdr:row>34</xdr:row>
      <xdr:rowOff>138430</xdr:rowOff>
    </xdr:to>
    <xdr:sp macro="" textlink="">
      <xdr:nvSpPr>
        <xdr:cNvPr id="329" name="楕円 328"/>
        <xdr:cNvSpPr/>
      </xdr:nvSpPr>
      <xdr:spPr>
        <a:xfrm>
          <a:off x="16268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123207</xdr:rowOff>
    </xdr:from>
    <xdr:ext cx="405111" cy="259045"/>
    <xdr:sp macro="" textlink="">
      <xdr:nvSpPr>
        <xdr:cNvPr id="330" name="【認定こども園・幼稚園・保育所】&#10;有形固定資産減価償却率該当値テキスト"/>
        <xdr:cNvSpPr txBox="1"/>
      </xdr:nvSpPr>
      <xdr:spPr>
        <a:xfrm>
          <a:off x="16357600" y="578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114952</xdr:rowOff>
    </xdr:from>
    <xdr:ext cx="405111" cy="259045"/>
    <xdr:sp macro="" textlink="">
      <xdr:nvSpPr>
        <xdr:cNvPr id="331"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32" name="n_2aveValue【認定こども園・幼稚園・保育所】&#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4" name="テキスト ボックス 3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6" name="テキスト ボックス 3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8" name="テキスト ボックス 3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0" name="テキスト ボックス 3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54" name="直線コネクタ 353"/>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55"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56" name="直線コネクタ 355"/>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57"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58" name="直線コネクタ 357"/>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359"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0" name="フローチャート: 判断 35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61" name="フローチャート: 判断 360"/>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362" name="フローチャート: 判断 361"/>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368" name="楕円 367"/>
        <xdr:cNvSpPr/>
      </xdr:nvSpPr>
      <xdr:spPr>
        <a:xfrm>
          <a:off x="22110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134129</xdr:rowOff>
    </xdr:from>
    <xdr:ext cx="469744" cy="259045"/>
    <xdr:sp macro="" textlink="">
      <xdr:nvSpPr>
        <xdr:cNvPr id="369" name="【認定こども園・幼稚園・保育所】&#10;一人当たり面積該当値テキスト"/>
        <xdr:cNvSpPr txBox="1"/>
      </xdr:nvSpPr>
      <xdr:spPr>
        <a:xfrm>
          <a:off x="22199600"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47515</xdr:rowOff>
    </xdr:from>
    <xdr:ext cx="469744" cy="259045"/>
    <xdr:sp macro="" textlink="">
      <xdr:nvSpPr>
        <xdr:cNvPr id="370"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371" name="n_2ave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4" name="テキスト ボックス 3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4" name="テキスト ボックス 3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98" name="直線コネクタ 397"/>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99"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00" name="直線コネクタ 399"/>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01"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02" name="直線コネクタ 401"/>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03"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04" name="フローチャート: 判断 403"/>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05" name="フローチャート: 判断 404"/>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406" name="フローチャート: 判断 40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43906</xdr:rowOff>
    </xdr:from>
    <xdr:to>
      <xdr:col>85</xdr:col>
      <xdr:colOff>177800</xdr:colOff>
      <xdr:row>58</xdr:row>
      <xdr:rowOff>145506</xdr:rowOff>
    </xdr:to>
    <xdr:sp macro="" textlink="">
      <xdr:nvSpPr>
        <xdr:cNvPr id="412" name="楕円 411"/>
        <xdr:cNvSpPr/>
      </xdr:nvSpPr>
      <xdr:spPr>
        <a:xfrm>
          <a:off x="16268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66783</xdr:rowOff>
    </xdr:from>
    <xdr:ext cx="405111" cy="259045"/>
    <xdr:sp macro="" textlink="">
      <xdr:nvSpPr>
        <xdr:cNvPr id="413" name="【学校施設】&#10;有形固定資産減価償却率該当値テキスト"/>
        <xdr:cNvSpPr txBox="1"/>
      </xdr:nvSpPr>
      <xdr:spPr>
        <a:xfrm>
          <a:off x="163576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380</xdr:rowOff>
    </xdr:from>
    <xdr:ext cx="405111" cy="259045"/>
    <xdr:sp macro="" textlink="">
      <xdr:nvSpPr>
        <xdr:cNvPr id="414"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415"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8" name="テキスト ボックス 4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0" name="テキスト ボックス 4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2" name="テキスト ボックス 4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4" name="テキスト ボックス 4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6" name="テキスト ボックス 4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40" name="直線コネクタ 439"/>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41"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42" name="直線コネクタ 441"/>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43"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44" name="直線コネクタ 443"/>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45"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46" name="フローチャート: 判断 445"/>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47" name="フローチャート: 判断 446"/>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22352</xdr:rowOff>
    </xdr:from>
    <xdr:to>
      <xdr:col>107</xdr:col>
      <xdr:colOff>101600</xdr:colOff>
      <xdr:row>62</xdr:row>
      <xdr:rowOff>123952</xdr:rowOff>
    </xdr:to>
    <xdr:sp macro="" textlink="">
      <xdr:nvSpPr>
        <xdr:cNvPr id="448" name="フローチャート: 判断 447"/>
        <xdr:cNvSpPr/>
      </xdr:nvSpPr>
      <xdr:spPr>
        <a:xfrm>
          <a:off x="20383500" y="1065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20066</xdr:rowOff>
    </xdr:from>
    <xdr:to>
      <xdr:col>116</xdr:col>
      <xdr:colOff>114300</xdr:colOff>
      <xdr:row>61</xdr:row>
      <xdr:rowOff>121666</xdr:rowOff>
    </xdr:to>
    <xdr:sp macro="" textlink="">
      <xdr:nvSpPr>
        <xdr:cNvPr id="454" name="楕円 453"/>
        <xdr:cNvSpPr/>
      </xdr:nvSpPr>
      <xdr:spPr>
        <a:xfrm>
          <a:off x="221107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169943</xdr:rowOff>
    </xdr:from>
    <xdr:ext cx="469744" cy="259045"/>
    <xdr:sp macro="" textlink="">
      <xdr:nvSpPr>
        <xdr:cNvPr id="455" name="【学校施設】&#10;一人当たり面積該当値テキスト"/>
        <xdr:cNvSpPr txBox="1"/>
      </xdr:nvSpPr>
      <xdr:spPr>
        <a:xfrm>
          <a:off x="22199600"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151909</xdr:rowOff>
    </xdr:from>
    <xdr:ext cx="469744" cy="259045"/>
    <xdr:sp macro="" textlink="">
      <xdr:nvSpPr>
        <xdr:cNvPr id="456"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140479</xdr:rowOff>
    </xdr:from>
    <xdr:ext cx="469744" cy="259045"/>
    <xdr:sp macro="" textlink="">
      <xdr:nvSpPr>
        <xdr:cNvPr id="457" name="n_2aveValue【学校施設】&#10;一人当たり面積"/>
        <xdr:cNvSpPr txBox="1"/>
      </xdr:nvSpPr>
      <xdr:spPr>
        <a:xfrm>
          <a:off x="201994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8" name="テキスト ボックス 4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0" name="テキスト ボックス 4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2" name="テキスト ボックス 4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4" name="テキスト ボックス 4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6" name="テキスト ボックス 4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8" name="テキスト ボックス 4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482" name="直線コネクタ 481"/>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483"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484" name="直線コネクタ 483"/>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6" name="直線コネクタ 48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487"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488" name="フローチャート: 判断 487"/>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489" name="フローチャート: 判断 48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42545</xdr:rowOff>
    </xdr:from>
    <xdr:to>
      <xdr:col>76</xdr:col>
      <xdr:colOff>165100</xdr:colOff>
      <xdr:row>84</xdr:row>
      <xdr:rowOff>144145</xdr:rowOff>
    </xdr:to>
    <xdr:sp macro="" textlink="">
      <xdr:nvSpPr>
        <xdr:cNvPr id="490" name="フローチャート: 判断 489"/>
        <xdr:cNvSpPr/>
      </xdr:nvSpPr>
      <xdr:spPr>
        <a:xfrm>
          <a:off x="145415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118745</xdr:rowOff>
    </xdr:from>
    <xdr:to>
      <xdr:col>85</xdr:col>
      <xdr:colOff>177800</xdr:colOff>
      <xdr:row>80</xdr:row>
      <xdr:rowOff>48895</xdr:rowOff>
    </xdr:to>
    <xdr:sp macro="" textlink="">
      <xdr:nvSpPr>
        <xdr:cNvPr id="496" name="楕円 495"/>
        <xdr:cNvSpPr/>
      </xdr:nvSpPr>
      <xdr:spPr>
        <a:xfrm>
          <a:off x="162687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141622</xdr:rowOff>
    </xdr:from>
    <xdr:ext cx="405111" cy="259045"/>
    <xdr:sp macro="" textlink="">
      <xdr:nvSpPr>
        <xdr:cNvPr id="497" name="【児童館】&#10;有形固定資産減価償却率該当値テキスト"/>
        <xdr:cNvSpPr txBox="1"/>
      </xdr:nvSpPr>
      <xdr:spPr>
        <a:xfrm>
          <a:off x="16357600"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10177</xdr:rowOff>
    </xdr:from>
    <xdr:ext cx="405111" cy="259045"/>
    <xdr:sp macro="" textlink="">
      <xdr:nvSpPr>
        <xdr:cNvPr id="498" name="n_1aveValue【児童館】&#10;有形固定資産減価償却率"/>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160672</xdr:rowOff>
    </xdr:from>
    <xdr:ext cx="405111" cy="259045"/>
    <xdr:sp macro="" textlink="">
      <xdr:nvSpPr>
        <xdr:cNvPr id="499" name="n_2aveValue【児童館】&#10;有形固定資産減価償却率"/>
        <xdr:cNvSpPr txBox="1"/>
      </xdr:nvSpPr>
      <xdr:spPr>
        <a:xfrm>
          <a:off x="14389744" y="1421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1" name="テキスト ボックス 5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3" name="テキスト ボックス 5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5" name="テキスト ボックス 5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7" name="テキスト ボックス 5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9" name="テキスト ボックス 5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23" name="直線コネクタ 522"/>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2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25" name="直線コネクタ 52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26"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27" name="直線コネクタ 526"/>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28"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29" name="フローチャート: 判断 52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30" name="フローチャート: 判断 52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31" name="フローチャート: 判断 530"/>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537" name="楕円 536"/>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538" name="【児童館】&#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111777</xdr:rowOff>
    </xdr:from>
    <xdr:ext cx="469744" cy="259045"/>
    <xdr:sp macro="" textlink="">
      <xdr:nvSpPr>
        <xdr:cNvPr id="539"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40"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類似団体と比較して有形固定資産減価償却率が高い施設は、道路、保育所、橋りょう、学校、児童館であり、償却率が低い施設は公営住宅である。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償却率が高い施設の中で、学校施設については平成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年度に完了した東小学校の新築、現在実施している西小学校の大規模改修により数値が大きく改善していく見込である。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公営住宅については、他の施設と比較して建築年が新しいため比率が低くなっている。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今後は「公共施設等総合管理計画」に基づき、老朽化度合や利用需要を注視しながら、長期的な視野で施設の総合的な管理を推進していく。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18559</xdr:rowOff>
    </xdr:from>
    <xdr:ext cx="405111" cy="259045"/>
    <xdr:sp macro="" textlink="">
      <xdr:nvSpPr>
        <xdr:cNvPr id="59" name="【図書館】&#10;有形固定資産減価償却率平均値テキスト"/>
        <xdr:cNvSpPr txBox="1"/>
      </xdr:nvSpPr>
      <xdr:spPr>
        <a:xfrm>
          <a:off x="4673600" y="619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45974</xdr:rowOff>
    </xdr:from>
    <xdr:to>
      <xdr:col>24</xdr:col>
      <xdr:colOff>114300</xdr:colOff>
      <xdr:row>37</xdr:row>
      <xdr:rowOff>147574</xdr:rowOff>
    </xdr:to>
    <xdr:sp macro="" textlink="">
      <xdr:nvSpPr>
        <xdr:cNvPr id="68" name="楕円 67"/>
        <xdr:cNvSpPr/>
      </xdr:nvSpPr>
      <xdr:spPr>
        <a:xfrm>
          <a:off x="45847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24401</xdr:rowOff>
    </xdr:from>
    <xdr:ext cx="405111" cy="259045"/>
    <xdr:sp macro="" textlink="">
      <xdr:nvSpPr>
        <xdr:cNvPr id="69" name="【図書館】&#10;有形固定資産減価償却率該当値テキスト"/>
        <xdr:cNvSpPr txBox="1"/>
      </xdr:nvSpPr>
      <xdr:spPr>
        <a:xfrm>
          <a:off x="4673600"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54373</xdr:rowOff>
    </xdr:from>
    <xdr:ext cx="405111" cy="259045"/>
    <xdr:sp macro="" textlink="">
      <xdr:nvSpPr>
        <xdr:cNvPr id="70" name="n_1aveValue【図書館】&#10;有形固定資産減価償却率"/>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1"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97" name="直線コネクタ 96"/>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98"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99" name="直線コネクタ 98"/>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0"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1" name="直線コネクタ 100"/>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2"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3" name="フローチャート: 判断 102"/>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4" name="フローチャート: 判断 103"/>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05" name="フローチャート: 判断 10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28122</xdr:rowOff>
    </xdr:from>
    <xdr:to>
      <xdr:col>55</xdr:col>
      <xdr:colOff>50800</xdr:colOff>
      <xdr:row>37</xdr:row>
      <xdr:rowOff>129722</xdr:rowOff>
    </xdr:to>
    <xdr:sp macro="" textlink="">
      <xdr:nvSpPr>
        <xdr:cNvPr id="111" name="楕円 110"/>
        <xdr:cNvSpPr/>
      </xdr:nvSpPr>
      <xdr:spPr>
        <a:xfrm>
          <a:off x="104267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50999</xdr:rowOff>
    </xdr:from>
    <xdr:ext cx="469744" cy="259045"/>
    <xdr:sp macro="" textlink="">
      <xdr:nvSpPr>
        <xdr:cNvPr id="112" name="【図書館】&#10;一人当たり面積該当値テキスト"/>
        <xdr:cNvSpPr txBox="1"/>
      </xdr:nvSpPr>
      <xdr:spPr>
        <a:xfrm>
          <a:off x="10515600"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170741</xdr:rowOff>
    </xdr:from>
    <xdr:ext cx="469744" cy="259045"/>
    <xdr:sp macro="" textlink="">
      <xdr:nvSpPr>
        <xdr:cNvPr id="113"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14"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39" name="直線コネクタ 138"/>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0"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1" name="直線コネクタ 140"/>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2"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3" name="直線コネクタ 142"/>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44"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45" name="フローチャート: 判断 144"/>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46" name="フローチャート: 判断 145"/>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47" name="フローチャート: 判断 146"/>
        <xdr:cNvSpPr/>
      </xdr:nvSpPr>
      <xdr:spPr>
        <a:xfrm>
          <a:off x="2857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53975</xdr:rowOff>
    </xdr:from>
    <xdr:to>
      <xdr:col>24</xdr:col>
      <xdr:colOff>114300</xdr:colOff>
      <xdr:row>57</xdr:row>
      <xdr:rowOff>155575</xdr:rowOff>
    </xdr:to>
    <xdr:sp macro="" textlink="">
      <xdr:nvSpPr>
        <xdr:cNvPr id="153" name="楕円 152"/>
        <xdr:cNvSpPr/>
      </xdr:nvSpPr>
      <xdr:spPr>
        <a:xfrm>
          <a:off x="4584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76852</xdr:rowOff>
    </xdr:from>
    <xdr:ext cx="405111" cy="259045"/>
    <xdr:sp macro="" textlink="">
      <xdr:nvSpPr>
        <xdr:cNvPr id="154" name="【体育館・プール】&#10;有形固定資産減価償却率該当値テキスト"/>
        <xdr:cNvSpPr txBox="1"/>
      </xdr:nvSpPr>
      <xdr:spPr>
        <a:xfrm>
          <a:off x="4673600"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29227</xdr:rowOff>
    </xdr:from>
    <xdr:ext cx="405111" cy="259045"/>
    <xdr:sp macro="" textlink="">
      <xdr:nvSpPr>
        <xdr:cNvPr id="155"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156" name="n_2aveValue【体育館・プール】&#10;有形固定資産減価償却率"/>
        <xdr:cNvSpPr txBox="1"/>
      </xdr:nvSpPr>
      <xdr:spPr>
        <a:xfrm>
          <a:off x="2705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7" name="直線コネクタ 16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8" name="テキスト ボックス 16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1" name="直線コネクタ 17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2" name="テキスト ボックス 17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76" name="直線コネクタ 175"/>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77"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78" name="直線コネクタ 177"/>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79"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0" name="直線コネクタ 179"/>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81"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82" name="フローチャート: 判断 181"/>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83" name="フローチャート: 判断 182"/>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86360</xdr:rowOff>
    </xdr:from>
    <xdr:to>
      <xdr:col>46</xdr:col>
      <xdr:colOff>38100</xdr:colOff>
      <xdr:row>63</xdr:row>
      <xdr:rowOff>16510</xdr:rowOff>
    </xdr:to>
    <xdr:sp macro="" textlink="">
      <xdr:nvSpPr>
        <xdr:cNvPr id="184" name="フローチャート: 判断 183"/>
        <xdr:cNvSpPr/>
      </xdr:nvSpPr>
      <xdr:spPr>
        <a:xfrm>
          <a:off x="8699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75502</xdr:rowOff>
    </xdr:from>
    <xdr:to>
      <xdr:col>55</xdr:col>
      <xdr:colOff>50800</xdr:colOff>
      <xdr:row>63</xdr:row>
      <xdr:rowOff>5652</xdr:rowOff>
    </xdr:to>
    <xdr:sp macro="" textlink="">
      <xdr:nvSpPr>
        <xdr:cNvPr id="190" name="楕円 189"/>
        <xdr:cNvSpPr/>
      </xdr:nvSpPr>
      <xdr:spPr>
        <a:xfrm>
          <a:off x="10426700" y="107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161879</xdr:rowOff>
    </xdr:from>
    <xdr:ext cx="469744" cy="259045"/>
    <xdr:sp macro="" textlink="">
      <xdr:nvSpPr>
        <xdr:cNvPr id="191" name="【体育館・プール】&#10;一人当たり面積該当値テキスト"/>
        <xdr:cNvSpPr txBox="1"/>
      </xdr:nvSpPr>
      <xdr:spPr>
        <a:xfrm>
          <a:off x="10515600" y="1062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142194</xdr:rowOff>
    </xdr:from>
    <xdr:ext cx="469744" cy="259045"/>
    <xdr:sp macro="" textlink="">
      <xdr:nvSpPr>
        <xdr:cNvPr id="192"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33037</xdr:rowOff>
    </xdr:from>
    <xdr:ext cx="469744" cy="259045"/>
    <xdr:sp macro="" textlink="">
      <xdr:nvSpPr>
        <xdr:cNvPr id="193" name="n_2aveValue【体育館・プール】&#10;一人当たり面積"/>
        <xdr:cNvSpPr txBox="1"/>
      </xdr:nvSpPr>
      <xdr:spPr>
        <a:xfrm>
          <a:off x="8515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16" name="直線コネクタ 215"/>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17"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18" name="直線コネクタ 217"/>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19"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20" name="直線コネクタ 219"/>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21"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22" name="フローチャート: 判断 221"/>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23" name="フローチャート: 判断 222"/>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99313</xdr:rowOff>
    </xdr:from>
    <xdr:to>
      <xdr:col>15</xdr:col>
      <xdr:colOff>101600</xdr:colOff>
      <xdr:row>82</xdr:row>
      <xdr:rowOff>29463</xdr:rowOff>
    </xdr:to>
    <xdr:sp macro="" textlink="">
      <xdr:nvSpPr>
        <xdr:cNvPr id="224" name="フローチャート: 判断 223"/>
        <xdr:cNvSpPr/>
      </xdr:nvSpPr>
      <xdr:spPr>
        <a:xfrm>
          <a:off x="2857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49022</xdr:rowOff>
    </xdr:from>
    <xdr:to>
      <xdr:col>24</xdr:col>
      <xdr:colOff>114300</xdr:colOff>
      <xdr:row>80</xdr:row>
      <xdr:rowOff>150622</xdr:rowOff>
    </xdr:to>
    <xdr:sp macro="" textlink="">
      <xdr:nvSpPr>
        <xdr:cNvPr id="230" name="楕円 229"/>
        <xdr:cNvSpPr/>
      </xdr:nvSpPr>
      <xdr:spPr>
        <a:xfrm>
          <a:off x="45847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71899</xdr:rowOff>
    </xdr:from>
    <xdr:ext cx="405111" cy="259045"/>
    <xdr:sp macro="" textlink="">
      <xdr:nvSpPr>
        <xdr:cNvPr id="231" name="【福祉施設】&#10;有形固定資産減価償却率該当値テキスト"/>
        <xdr:cNvSpPr txBox="1"/>
      </xdr:nvSpPr>
      <xdr:spPr>
        <a:xfrm>
          <a:off x="4673600" y="1361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55135</xdr:rowOff>
    </xdr:from>
    <xdr:ext cx="405111" cy="259045"/>
    <xdr:sp macro="" textlink="">
      <xdr:nvSpPr>
        <xdr:cNvPr id="232" name="n_1aveValue【福祉施設】&#10;有形固定資産減価償却率"/>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45990</xdr:rowOff>
    </xdr:from>
    <xdr:ext cx="405111" cy="259045"/>
    <xdr:sp macro="" textlink="">
      <xdr:nvSpPr>
        <xdr:cNvPr id="233" name="n_2aveValue【福祉施設】&#10;有形固定資産減価償却率"/>
        <xdr:cNvSpPr txBox="1"/>
      </xdr:nvSpPr>
      <xdr:spPr>
        <a:xfrm>
          <a:off x="2705744" y="137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57" name="直線コネクタ 25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5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59" name="直線コネクタ 25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6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61" name="直線コネクタ 26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62"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63" name="フローチャート: 判断 26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64" name="フローチャート: 判断 26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97789</xdr:rowOff>
    </xdr:from>
    <xdr:to>
      <xdr:col>46</xdr:col>
      <xdr:colOff>38100</xdr:colOff>
      <xdr:row>85</xdr:row>
      <xdr:rowOff>27939</xdr:rowOff>
    </xdr:to>
    <xdr:sp macro="" textlink="">
      <xdr:nvSpPr>
        <xdr:cNvPr id="265" name="フローチャート: 判断 264"/>
        <xdr:cNvSpPr/>
      </xdr:nvSpPr>
      <xdr:spPr>
        <a:xfrm>
          <a:off x="8699500" y="1449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271" name="楕円 270"/>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272"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63516</xdr:rowOff>
    </xdr:from>
    <xdr:ext cx="469744" cy="259045"/>
    <xdr:sp macro="" textlink="">
      <xdr:nvSpPr>
        <xdr:cNvPr id="273"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44466</xdr:rowOff>
    </xdr:from>
    <xdr:ext cx="469744" cy="259045"/>
    <xdr:sp macro="" textlink="">
      <xdr:nvSpPr>
        <xdr:cNvPr id="274" name="n_2aveValue【福祉施設】&#10;一人当たり面積"/>
        <xdr:cNvSpPr txBox="1"/>
      </xdr:nvSpPr>
      <xdr:spPr>
        <a:xfrm>
          <a:off x="8515427"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99" name="直線コネクタ 298"/>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00"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01" name="直線コネクタ 300"/>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02"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03" name="直線コネクタ 302"/>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04"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5" name="フローチャート: 判断 304"/>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06" name="フローチャート: 判断 305"/>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07" name="フローチャート: 判断 306"/>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111125</xdr:rowOff>
    </xdr:from>
    <xdr:to>
      <xdr:col>24</xdr:col>
      <xdr:colOff>114300</xdr:colOff>
      <xdr:row>103</xdr:row>
      <xdr:rowOff>41275</xdr:rowOff>
    </xdr:to>
    <xdr:sp macro="" textlink="">
      <xdr:nvSpPr>
        <xdr:cNvPr id="313" name="楕円 312"/>
        <xdr:cNvSpPr/>
      </xdr:nvSpPr>
      <xdr:spPr>
        <a:xfrm>
          <a:off x="45847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134002</xdr:rowOff>
    </xdr:from>
    <xdr:ext cx="405111" cy="259045"/>
    <xdr:sp macro="" textlink="">
      <xdr:nvSpPr>
        <xdr:cNvPr id="314" name="【市民会館】&#10;有形固定資産減価償却率該当値テキスト"/>
        <xdr:cNvSpPr txBox="1"/>
      </xdr:nvSpPr>
      <xdr:spPr>
        <a:xfrm>
          <a:off x="4673600"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164482</xdr:rowOff>
    </xdr:from>
    <xdr:ext cx="405111" cy="259045"/>
    <xdr:sp macro="" textlink="">
      <xdr:nvSpPr>
        <xdr:cNvPr id="315" name="n_1aveValue【市民会館】&#10;有形固定資産減価償却率"/>
        <xdr:cNvSpPr txBox="1"/>
      </xdr:nvSpPr>
      <xdr:spPr>
        <a:xfrm>
          <a:off x="35820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16"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7" name="直線コネクタ 3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8" name="テキスト ボックス 32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9" name="直線コネクタ 3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0" name="テキスト ボックス 32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1" name="直線コネクタ 3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2" name="テキスト ボックス 33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3" name="直線コネクタ 3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4" name="テキスト ボックス 33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38" name="直線コネクタ 337"/>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39"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40" name="直線コネクタ 339"/>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41"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42" name="直線コネクタ 341"/>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153433</xdr:rowOff>
    </xdr:from>
    <xdr:ext cx="469744" cy="259045"/>
    <xdr:sp macro="" textlink="">
      <xdr:nvSpPr>
        <xdr:cNvPr id="343" name="【市民会館】&#10;一人当たり面積平均値テキスト"/>
        <xdr:cNvSpPr txBox="1"/>
      </xdr:nvSpPr>
      <xdr:spPr>
        <a:xfrm>
          <a:off x="10515600" y="1798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44" name="フローチャート: 判断 343"/>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45" name="フローチャート: 判断 344"/>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46" name="フローチャート: 判断 345"/>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100837</xdr:rowOff>
    </xdr:from>
    <xdr:to>
      <xdr:col>55</xdr:col>
      <xdr:colOff>50800</xdr:colOff>
      <xdr:row>107</xdr:row>
      <xdr:rowOff>30987</xdr:rowOff>
    </xdr:to>
    <xdr:sp macro="" textlink="">
      <xdr:nvSpPr>
        <xdr:cNvPr id="352" name="楕円 351"/>
        <xdr:cNvSpPr/>
      </xdr:nvSpPr>
      <xdr:spPr>
        <a:xfrm>
          <a:off x="104267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79264</xdr:rowOff>
    </xdr:from>
    <xdr:ext cx="469744" cy="259045"/>
    <xdr:sp macro="" textlink="">
      <xdr:nvSpPr>
        <xdr:cNvPr id="353" name="【市民会館】&#10;一人当たり面積該当値テキスト"/>
        <xdr:cNvSpPr txBox="1"/>
      </xdr:nvSpPr>
      <xdr:spPr>
        <a:xfrm>
          <a:off x="10515600"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88664</xdr:rowOff>
    </xdr:from>
    <xdr:ext cx="469744" cy="259045"/>
    <xdr:sp macro="" textlink="">
      <xdr:nvSpPr>
        <xdr:cNvPr id="354"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355" name="n_2aveValue【市民会館】&#10;一人当たり面積"/>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4" name="テキスト ボックス 3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4" name="テキスト ボックス 3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6" name="テキスト ボックス 3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398" name="直線コネクタ 397"/>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399"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00" name="直線コネクタ 399"/>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01"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02" name="直線コネクタ 401"/>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03"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04" name="フローチャート: 判断 40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05" name="フローチャート: 判断 404"/>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86360</xdr:rowOff>
    </xdr:from>
    <xdr:to>
      <xdr:col>76</xdr:col>
      <xdr:colOff>165100</xdr:colOff>
      <xdr:row>63</xdr:row>
      <xdr:rowOff>16510</xdr:rowOff>
    </xdr:to>
    <xdr:sp macro="" textlink="">
      <xdr:nvSpPr>
        <xdr:cNvPr id="406" name="フローチャート: 判断 405"/>
        <xdr:cNvSpPr/>
      </xdr:nvSpPr>
      <xdr:spPr>
        <a:xfrm>
          <a:off x="14541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412" name="楕円 411"/>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413" name="【保健センター・保健所】&#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49365</xdr:rowOff>
    </xdr:from>
    <xdr:ext cx="405111" cy="259045"/>
    <xdr:sp macro="" textlink="">
      <xdr:nvSpPr>
        <xdr:cNvPr id="414" name="n_1aveValue【保健センター・保健所】&#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33037</xdr:rowOff>
    </xdr:from>
    <xdr:ext cx="405111" cy="259045"/>
    <xdr:sp macro="" textlink="">
      <xdr:nvSpPr>
        <xdr:cNvPr id="415" name="n_2aveValue【保健センター・保健所】&#10;有形固定資産減価償却率"/>
        <xdr:cNvSpPr txBox="1"/>
      </xdr:nvSpPr>
      <xdr:spPr>
        <a:xfrm>
          <a:off x="143897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6" name="直線コネクタ 42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7" name="テキスト ボックス 42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8" name="直線コネクタ 42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9" name="テキスト ボックス 42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0" name="直線コネクタ 4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1" name="テキスト ボックス 4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2" name="直線コネクタ 43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3" name="テキスト ボックス 43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4" name="直線コネクタ 43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5" name="テキスト ボックス 43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39" name="直線コネクタ 438"/>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40"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41" name="直線コネクタ 440"/>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42"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43" name="直線コネクタ 442"/>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444"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45" name="フローチャート: 判断 44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46" name="フローチャート: 判断 445"/>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447" name="フローチャート: 判断 446"/>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453" name="楕円 452"/>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454" name="【保健センター・保健所】&#10;一人当たり面積該当値テキスト"/>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67327</xdr:rowOff>
    </xdr:from>
    <xdr:ext cx="469744" cy="259045"/>
    <xdr:sp macro="" textlink="">
      <xdr:nvSpPr>
        <xdr:cNvPr id="455"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456"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7" name="テキスト ボックス 4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8" name="直線コネクタ 4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9" name="テキスト ボックス 46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0" name="直線コネクタ 4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1" name="テキスト ボックス 4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2" name="直線コネクタ 4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3" name="テキスト ボックス 4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4" name="直線コネクタ 4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5" name="テキスト ボックス 4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6" name="直線コネクタ 4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7" name="テキスト ボックス 47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481" name="直線コネクタ 480"/>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482"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483" name="直線コネクタ 482"/>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5" name="直線コネクタ 48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486"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487" name="フローチャート: 判断 486"/>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488" name="フローチャート: 判断 487"/>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57786</xdr:rowOff>
    </xdr:from>
    <xdr:to>
      <xdr:col>76</xdr:col>
      <xdr:colOff>165100</xdr:colOff>
      <xdr:row>83</xdr:row>
      <xdr:rowOff>159386</xdr:rowOff>
    </xdr:to>
    <xdr:sp macro="" textlink="">
      <xdr:nvSpPr>
        <xdr:cNvPr id="489" name="フローチャート: 判断 488"/>
        <xdr:cNvSpPr/>
      </xdr:nvSpPr>
      <xdr:spPr>
        <a:xfrm>
          <a:off x="145415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0" name="テキスト ボックス 4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105411</xdr:rowOff>
    </xdr:from>
    <xdr:to>
      <xdr:col>85</xdr:col>
      <xdr:colOff>177800</xdr:colOff>
      <xdr:row>78</xdr:row>
      <xdr:rowOff>35561</xdr:rowOff>
    </xdr:to>
    <xdr:sp macro="" textlink="">
      <xdr:nvSpPr>
        <xdr:cNvPr id="495" name="楕円 494"/>
        <xdr:cNvSpPr/>
      </xdr:nvSpPr>
      <xdr:spPr>
        <a:xfrm>
          <a:off x="162687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35578</xdr:rowOff>
    </xdr:from>
    <xdr:ext cx="405111" cy="259045"/>
    <xdr:sp macro="" textlink="">
      <xdr:nvSpPr>
        <xdr:cNvPr id="496" name="【消防施設】&#10;有形固定資産減価償却率該当値テキスト"/>
        <xdr:cNvSpPr txBox="1"/>
      </xdr:nvSpPr>
      <xdr:spPr>
        <a:xfrm>
          <a:off x="16357600" y="1323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80663</xdr:rowOff>
    </xdr:from>
    <xdr:ext cx="405111" cy="259045"/>
    <xdr:sp macro="" textlink="">
      <xdr:nvSpPr>
        <xdr:cNvPr id="497"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4463</xdr:rowOff>
    </xdr:from>
    <xdr:ext cx="405111" cy="259045"/>
    <xdr:sp macro="" textlink="">
      <xdr:nvSpPr>
        <xdr:cNvPr id="498" name="n_2aveValue【消防施設】&#10;有形固定資産減価償却率"/>
        <xdr:cNvSpPr txBox="1"/>
      </xdr:nvSpPr>
      <xdr:spPr>
        <a:xfrm>
          <a:off x="14389744" y="1406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9" name="直線コネクタ 5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0" name="テキスト ボックス 5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1" name="直線コネクタ 5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2" name="テキスト ボックス 5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3" name="直線コネクタ 5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4" name="テキスト ボックス 5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5" name="直線コネクタ 5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6" name="テキスト ボックス 5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7" name="直線コネクタ 5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8" name="テキスト ボックス 5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0" name="テキスト ボックス 5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22" name="直線コネクタ 521"/>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23"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24" name="直線コネクタ 523"/>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25"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26" name="直線コネクタ 525"/>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527"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28" name="フローチャート: 判断 527"/>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29" name="フローチャート: 判断 528"/>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149861</xdr:rowOff>
    </xdr:from>
    <xdr:to>
      <xdr:col>107</xdr:col>
      <xdr:colOff>101600</xdr:colOff>
      <xdr:row>86</xdr:row>
      <xdr:rowOff>80011</xdr:rowOff>
    </xdr:to>
    <xdr:sp macro="" textlink="">
      <xdr:nvSpPr>
        <xdr:cNvPr id="530" name="フローチャート: 判断 529"/>
        <xdr:cNvSpPr/>
      </xdr:nvSpPr>
      <xdr:spPr>
        <a:xfrm>
          <a:off x="203835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536" name="楕円 535"/>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537" name="【消防施設】&#10;一人当たり面積該当値テキスト"/>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60977</xdr:rowOff>
    </xdr:from>
    <xdr:ext cx="469744" cy="259045"/>
    <xdr:sp macro="" textlink="">
      <xdr:nvSpPr>
        <xdr:cNvPr id="538"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96538</xdr:rowOff>
    </xdr:from>
    <xdr:ext cx="469744" cy="259045"/>
    <xdr:sp macro="" textlink="">
      <xdr:nvSpPr>
        <xdr:cNvPr id="539" name="n_2aveValue【消防施設】&#10;一人当たり面積"/>
        <xdr:cNvSpPr txBox="1"/>
      </xdr:nvSpPr>
      <xdr:spPr>
        <a:xfrm>
          <a:off x="20199427"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1" name="テキスト ボックス 5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1" name="テキスト ボックス 5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565" name="直線コネクタ 564"/>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66"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67" name="直線コネクタ 566"/>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568"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569" name="直線コネクタ 568"/>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570"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571" name="フローチャート: 判断 570"/>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572" name="フローチャート: 判断 571"/>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73" name="フローチャート: 判断 572"/>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105411</xdr:rowOff>
    </xdr:from>
    <xdr:to>
      <xdr:col>85</xdr:col>
      <xdr:colOff>177800</xdr:colOff>
      <xdr:row>101</xdr:row>
      <xdr:rowOff>35561</xdr:rowOff>
    </xdr:to>
    <xdr:sp macro="" textlink="">
      <xdr:nvSpPr>
        <xdr:cNvPr id="579" name="楕円 578"/>
        <xdr:cNvSpPr/>
      </xdr:nvSpPr>
      <xdr:spPr>
        <a:xfrm>
          <a:off x="162687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128288</xdr:rowOff>
    </xdr:from>
    <xdr:ext cx="405111" cy="259045"/>
    <xdr:sp macro="" textlink="">
      <xdr:nvSpPr>
        <xdr:cNvPr id="580" name="【庁舎】&#10;有形固定資産減価償却率該当値テキスト"/>
        <xdr:cNvSpPr txBox="1"/>
      </xdr:nvSpPr>
      <xdr:spPr>
        <a:xfrm>
          <a:off x="16357600"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581"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582"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3" name="直線コネクタ 5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4" name="テキスト ボックス 5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5" name="直線コネクタ 5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6" name="テキスト ボックス 5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7" name="直線コネクタ 5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8" name="テキスト ボックス 5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9" name="直線コネクタ 5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0" name="テキスト ボックス 5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1" name="直線コネクタ 6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2" name="テキスト ボックス 6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06" name="直線コネクタ 605"/>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07"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08" name="直線コネクタ 607"/>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09"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10" name="直線コネクタ 609"/>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611"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12" name="フローチャート: 判断 611"/>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13" name="フローチャート: 判断 612"/>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69214</xdr:rowOff>
    </xdr:from>
    <xdr:to>
      <xdr:col>107</xdr:col>
      <xdr:colOff>101600</xdr:colOff>
      <xdr:row>106</xdr:row>
      <xdr:rowOff>170814</xdr:rowOff>
    </xdr:to>
    <xdr:sp macro="" textlink="">
      <xdr:nvSpPr>
        <xdr:cNvPr id="614" name="フローチャート: 判断 613"/>
        <xdr:cNvSpPr/>
      </xdr:nvSpPr>
      <xdr:spPr>
        <a:xfrm>
          <a:off x="20383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80645</xdr:rowOff>
    </xdr:from>
    <xdr:to>
      <xdr:col>116</xdr:col>
      <xdr:colOff>114300</xdr:colOff>
      <xdr:row>109</xdr:row>
      <xdr:rowOff>10795</xdr:rowOff>
    </xdr:to>
    <xdr:sp macro="" textlink="">
      <xdr:nvSpPr>
        <xdr:cNvPr id="620" name="楕円 619"/>
        <xdr:cNvSpPr/>
      </xdr:nvSpPr>
      <xdr:spPr>
        <a:xfrm>
          <a:off x="221107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167022</xdr:rowOff>
    </xdr:from>
    <xdr:ext cx="469744" cy="259045"/>
    <xdr:sp macro="" textlink="">
      <xdr:nvSpPr>
        <xdr:cNvPr id="621" name="【庁舎】&#10;一人当たり面積該当値テキスト"/>
        <xdr:cNvSpPr txBox="1"/>
      </xdr:nvSpPr>
      <xdr:spPr>
        <a:xfrm>
          <a:off x="22199600" y="185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59707</xdr:rowOff>
    </xdr:from>
    <xdr:ext cx="469744" cy="259045"/>
    <xdr:sp macro="" textlink="">
      <xdr:nvSpPr>
        <xdr:cNvPr id="622"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15891</xdr:rowOff>
    </xdr:from>
    <xdr:ext cx="469744" cy="259045"/>
    <xdr:sp macro="" textlink="">
      <xdr:nvSpPr>
        <xdr:cNvPr id="623" name="n_2aveValue【庁舎】&#10;一人当たり面積"/>
        <xdr:cNvSpPr txBox="1"/>
      </xdr:nvSpPr>
      <xdr:spPr>
        <a:xfrm>
          <a:off x="20199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類似団体と比較して有形固定資産減価償却率が高い施設は、体育館・プール、保健センター、福祉施設、消防施設、市民会館、庁舎であり、償却率が低い施設は図書館である。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償却率が高い施設の中で、庁舎については第一庁舎が建築後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図書館については建築年が比較的新しく、大規模改修を行っているため償却率が低くなっている。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今後は「公共施設等総合管理計画」に基づき、老朽化度合や利用需要を注視しながら、長期的な視野で施設の総合的な管理を推進していく。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直近５年間（</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においては安定推移しており、全国平均、県平均のいずれも上回っている。平成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社会福祉費や臨時財政対策債償還費の増などにより「基準財政需要額」が増加したものの、それを上回る形で住民税や固定資産税などの地方税収が増加したことにより「基準財政収入額」も増加したことから、財政力指数は前年度を</a:t>
          </a:r>
          <a:r>
            <a:rPr kumimoji="1" lang="en-US" altLang="ja-JP" sz="1300">
              <a:latin typeface="ＭＳ Ｐゴシック" panose="020B0600070205080204" pitchFamily="50" charset="-128"/>
              <a:ea typeface="ＭＳ Ｐゴシック" panose="020B0600070205080204" pitchFamily="50" charset="-128"/>
            </a:rPr>
            <a:t>0.01p</a:t>
          </a:r>
          <a:r>
            <a:rPr kumimoji="1" lang="ja-JP" altLang="en-US" sz="1300">
              <a:latin typeface="ＭＳ Ｐゴシック" panose="020B0600070205080204" pitchFamily="50" charset="-128"/>
              <a:ea typeface="ＭＳ Ｐゴシック" panose="020B0600070205080204" pitchFamily="50" charset="-128"/>
            </a:rPr>
            <a:t>上回る結果となった。今後も高齢化による社会福祉費や高齢者保健福祉費の増加が見込まれることから、税収等の歳入の確保による財政基盤の安定を図り、指数の維持に努めていく。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xdr:cNvCxnSpPr/>
      </xdr:nvCxnSpPr>
      <xdr:spPr>
        <a:xfrm flipV="1">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経常収支比率については前年度と比較して２</a:t>
          </a:r>
          <a:r>
            <a:rPr kumimoji="1" lang="en-US" altLang="ja-JP" sz="1300">
              <a:latin typeface="ＭＳ Ｐゴシック" panose="020B0600070205080204" pitchFamily="50" charset="-128"/>
              <a:ea typeface="ＭＳ Ｐゴシック" panose="020B0600070205080204" pitchFamily="50" charset="-128"/>
            </a:rPr>
            <a:t>p</a:t>
          </a:r>
          <a:r>
            <a:rPr kumimoji="1" lang="ja-JP" altLang="en-US" sz="1300">
              <a:latin typeface="ＭＳ Ｐゴシック" panose="020B0600070205080204" pitchFamily="50" charset="-128"/>
              <a:ea typeface="ＭＳ Ｐゴシック" panose="020B0600070205080204" pitchFamily="50" charset="-128"/>
            </a:rPr>
            <a:t>悪化した。普通交付税の減により経常経費に充当する一般財源が減少し、一方、扶助費や環境施設建設費として塩谷広域行政組合負担金の増により経常経費が増加したことが要因である。全国平均及び県平均より数値は良好であるものの、人口減少や高齢化の進行による税収減等の懸念要因があることから、今後とも事務事業の見直し等を進め、行財政改革への取組み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70062</xdr:rowOff>
    </xdr:from>
    <xdr:to>
      <xdr:col>23</xdr:col>
      <xdr:colOff>133350</xdr:colOff>
      <xdr:row>63</xdr:row>
      <xdr:rowOff>150495</xdr:rowOff>
    </xdr:to>
    <xdr:cxnSp macro="">
      <xdr:nvCxnSpPr>
        <xdr:cNvPr id="132" name="直線コネクタ 131"/>
        <xdr:cNvCxnSpPr/>
      </xdr:nvCxnSpPr>
      <xdr:spPr>
        <a:xfrm>
          <a:off x="4114800" y="1087141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64</xdr:row>
      <xdr:rowOff>11219</xdr:rowOff>
    </xdr:to>
    <xdr:cxnSp macro="">
      <xdr:nvCxnSpPr>
        <xdr:cNvPr id="135" name="直線コネクタ 134"/>
        <xdr:cNvCxnSpPr/>
      </xdr:nvCxnSpPr>
      <xdr:spPr>
        <a:xfrm flipV="1">
          <a:off x="3225800" y="1087141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136948</xdr:rowOff>
    </xdr:from>
    <xdr:to>
      <xdr:col>15</xdr:col>
      <xdr:colOff>82550</xdr:colOff>
      <xdr:row>64</xdr:row>
      <xdr:rowOff>11219</xdr:rowOff>
    </xdr:to>
    <xdr:cxnSp macro="">
      <xdr:nvCxnSpPr>
        <xdr:cNvPr id="138" name="直線コネクタ 137"/>
        <xdr:cNvCxnSpPr/>
      </xdr:nvCxnSpPr>
      <xdr:spPr>
        <a:xfrm>
          <a:off x="2336800" y="10766848"/>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60960</xdr:rowOff>
    </xdr:from>
    <xdr:to>
      <xdr:col>15</xdr:col>
      <xdr:colOff>133350</xdr:colOff>
      <xdr:row>64</xdr:row>
      <xdr:rowOff>162560</xdr:rowOff>
    </xdr:to>
    <xdr:sp macro="" textlink="">
      <xdr:nvSpPr>
        <xdr:cNvPr id="139" name="フローチャート: 判断 138"/>
        <xdr:cNvSpPr/>
      </xdr:nvSpPr>
      <xdr:spPr>
        <a:xfrm>
          <a:off x="3175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40" name="テキスト ボックス 139"/>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112819</xdr:rowOff>
    </xdr:from>
    <xdr:to>
      <xdr:col>11</xdr:col>
      <xdr:colOff>31750</xdr:colOff>
      <xdr:row>62</xdr:row>
      <xdr:rowOff>136948</xdr:rowOff>
    </xdr:to>
    <xdr:cxnSp macro="">
      <xdr:nvCxnSpPr>
        <xdr:cNvPr id="141" name="直線コネクタ 140"/>
        <xdr:cNvCxnSpPr/>
      </xdr:nvCxnSpPr>
      <xdr:spPr>
        <a:xfrm>
          <a:off x="1447800" y="1074271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51" name="楕円 150"/>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116222</xdr:rowOff>
    </xdr:from>
    <xdr:ext cx="762000" cy="259045"/>
    <xdr:sp macro="" textlink="">
      <xdr:nvSpPr>
        <xdr:cNvPr id="152" name="財政構造の弾力性該当値テキスト"/>
        <xdr:cNvSpPr txBox="1"/>
      </xdr:nvSpPr>
      <xdr:spPr>
        <a:xfrm>
          <a:off x="50419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19262</xdr:rowOff>
    </xdr:from>
    <xdr:to>
      <xdr:col>19</xdr:col>
      <xdr:colOff>184150</xdr:colOff>
      <xdr:row>63</xdr:row>
      <xdr:rowOff>120862</xdr:rowOff>
    </xdr:to>
    <xdr:sp macro="" textlink="">
      <xdr:nvSpPr>
        <xdr:cNvPr id="153" name="楕円 152"/>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131039</xdr:rowOff>
    </xdr:from>
    <xdr:ext cx="736600" cy="259045"/>
    <xdr:sp macro="" textlink="">
      <xdr:nvSpPr>
        <xdr:cNvPr id="154" name="テキスト ボックス 153"/>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131869</xdr:rowOff>
    </xdr:from>
    <xdr:to>
      <xdr:col>15</xdr:col>
      <xdr:colOff>133350</xdr:colOff>
      <xdr:row>64</xdr:row>
      <xdr:rowOff>62019</xdr:rowOff>
    </xdr:to>
    <xdr:sp macro="" textlink="">
      <xdr:nvSpPr>
        <xdr:cNvPr id="155" name="楕円 154"/>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56" name="テキスト ボックス 155"/>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86148</xdr:rowOff>
    </xdr:from>
    <xdr:to>
      <xdr:col>11</xdr:col>
      <xdr:colOff>82550</xdr:colOff>
      <xdr:row>63</xdr:row>
      <xdr:rowOff>16298</xdr:rowOff>
    </xdr:to>
    <xdr:sp macro="" textlink="">
      <xdr:nvSpPr>
        <xdr:cNvPr id="157" name="楕円 156"/>
        <xdr:cNvSpPr/>
      </xdr:nvSpPr>
      <xdr:spPr>
        <a:xfrm>
          <a:off x="2286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26475</xdr:rowOff>
    </xdr:from>
    <xdr:ext cx="762000" cy="259045"/>
    <xdr:sp macro="" textlink="">
      <xdr:nvSpPr>
        <xdr:cNvPr id="158" name="テキスト ボックス 157"/>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59" name="楕円 158"/>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60" name="テキスト ボックス 159"/>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全国平均を下回ったものの、県平均については上回る結果となった。人件費については職員数や給与水準の適正化に努めており、前年度を下回ったが、物件費については、前年度を大きく上回ったため、総体的に前年度を上回る結果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61745</xdr:rowOff>
    </xdr:from>
    <xdr:to>
      <xdr:col>23</xdr:col>
      <xdr:colOff>133350</xdr:colOff>
      <xdr:row>82</xdr:row>
      <xdr:rowOff>78629</xdr:rowOff>
    </xdr:to>
    <xdr:cxnSp macro="">
      <xdr:nvCxnSpPr>
        <xdr:cNvPr id="191" name="直線コネクタ 190"/>
        <xdr:cNvCxnSpPr/>
      </xdr:nvCxnSpPr>
      <xdr:spPr>
        <a:xfrm>
          <a:off x="4114800" y="14120645"/>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49022</xdr:rowOff>
    </xdr:from>
    <xdr:to>
      <xdr:col>19</xdr:col>
      <xdr:colOff>133350</xdr:colOff>
      <xdr:row>82</xdr:row>
      <xdr:rowOff>61745</xdr:rowOff>
    </xdr:to>
    <xdr:cxnSp macro="">
      <xdr:nvCxnSpPr>
        <xdr:cNvPr id="194" name="直線コネクタ 193"/>
        <xdr:cNvCxnSpPr/>
      </xdr:nvCxnSpPr>
      <xdr:spPr>
        <a:xfrm>
          <a:off x="3225800" y="14107922"/>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34527</xdr:rowOff>
    </xdr:from>
    <xdr:to>
      <xdr:col>15</xdr:col>
      <xdr:colOff>82550</xdr:colOff>
      <xdr:row>82</xdr:row>
      <xdr:rowOff>49022</xdr:rowOff>
    </xdr:to>
    <xdr:cxnSp macro="">
      <xdr:nvCxnSpPr>
        <xdr:cNvPr id="197" name="直線コネクタ 196"/>
        <xdr:cNvCxnSpPr/>
      </xdr:nvCxnSpPr>
      <xdr:spPr>
        <a:xfrm>
          <a:off x="2336800" y="14093427"/>
          <a:ext cx="889000" cy="1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115204</xdr:rowOff>
    </xdr:from>
    <xdr:to>
      <xdr:col>15</xdr:col>
      <xdr:colOff>133350</xdr:colOff>
      <xdr:row>82</xdr:row>
      <xdr:rowOff>45354</xdr:rowOff>
    </xdr:to>
    <xdr:sp macro="" textlink="">
      <xdr:nvSpPr>
        <xdr:cNvPr id="198" name="フローチャート: 判断 197"/>
        <xdr:cNvSpPr/>
      </xdr:nvSpPr>
      <xdr:spPr>
        <a:xfrm>
          <a:off x="3175000" y="140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55531</xdr:rowOff>
    </xdr:from>
    <xdr:ext cx="762000" cy="259045"/>
    <xdr:sp macro="" textlink="">
      <xdr:nvSpPr>
        <xdr:cNvPr id="199" name="テキスト ボックス 198"/>
        <xdr:cNvSpPr txBox="1"/>
      </xdr:nvSpPr>
      <xdr:spPr>
        <a:xfrm>
          <a:off x="2844800" y="1377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29194</xdr:rowOff>
    </xdr:from>
    <xdr:to>
      <xdr:col>11</xdr:col>
      <xdr:colOff>31750</xdr:colOff>
      <xdr:row>82</xdr:row>
      <xdr:rowOff>34527</xdr:rowOff>
    </xdr:to>
    <xdr:cxnSp macro="">
      <xdr:nvCxnSpPr>
        <xdr:cNvPr id="200" name="直線コネクタ 199"/>
        <xdr:cNvCxnSpPr/>
      </xdr:nvCxnSpPr>
      <xdr:spPr>
        <a:xfrm>
          <a:off x="1447800" y="1408809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82442</xdr:rowOff>
    </xdr:from>
    <xdr:ext cx="762000" cy="259045"/>
    <xdr:sp macro="" textlink="">
      <xdr:nvSpPr>
        <xdr:cNvPr id="202" name="テキスト ボックス 201"/>
        <xdr:cNvSpPr txBox="1"/>
      </xdr:nvSpPr>
      <xdr:spPr>
        <a:xfrm>
          <a:off x="1955800" y="1379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55585</xdr:rowOff>
    </xdr:from>
    <xdr:ext cx="762000" cy="259045"/>
    <xdr:sp macro="" textlink="">
      <xdr:nvSpPr>
        <xdr:cNvPr id="204" name="テキスト ボックス 203"/>
        <xdr:cNvSpPr txBox="1"/>
      </xdr:nvSpPr>
      <xdr:spPr>
        <a:xfrm>
          <a:off x="1066800" y="1377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27829</xdr:rowOff>
    </xdr:from>
    <xdr:to>
      <xdr:col>23</xdr:col>
      <xdr:colOff>184150</xdr:colOff>
      <xdr:row>82</xdr:row>
      <xdr:rowOff>129429</xdr:rowOff>
    </xdr:to>
    <xdr:sp macro="" textlink="">
      <xdr:nvSpPr>
        <xdr:cNvPr id="210" name="楕円 209"/>
        <xdr:cNvSpPr/>
      </xdr:nvSpPr>
      <xdr:spPr>
        <a:xfrm>
          <a:off x="4902200" y="140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44356</xdr:rowOff>
    </xdr:from>
    <xdr:ext cx="762000" cy="259045"/>
    <xdr:sp macro="" textlink="">
      <xdr:nvSpPr>
        <xdr:cNvPr id="211" name="人件費・物件費等の状況該当値テキスト"/>
        <xdr:cNvSpPr txBox="1"/>
      </xdr:nvSpPr>
      <xdr:spPr>
        <a:xfrm>
          <a:off x="5041900" y="139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10945</xdr:rowOff>
    </xdr:from>
    <xdr:to>
      <xdr:col>19</xdr:col>
      <xdr:colOff>184150</xdr:colOff>
      <xdr:row>82</xdr:row>
      <xdr:rowOff>112545</xdr:rowOff>
    </xdr:to>
    <xdr:sp macro="" textlink="">
      <xdr:nvSpPr>
        <xdr:cNvPr id="212" name="楕円 211"/>
        <xdr:cNvSpPr/>
      </xdr:nvSpPr>
      <xdr:spPr>
        <a:xfrm>
          <a:off x="4064000" y="140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122722</xdr:rowOff>
    </xdr:from>
    <xdr:ext cx="736600" cy="259045"/>
    <xdr:sp macro="" textlink="">
      <xdr:nvSpPr>
        <xdr:cNvPr id="213" name="テキスト ボックス 212"/>
        <xdr:cNvSpPr txBox="1"/>
      </xdr:nvSpPr>
      <xdr:spPr>
        <a:xfrm>
          <a:off x="3733800" y="1383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169672</xdr:rowOff>
    </xdr:from>
    <xdr:to>
      <xdr:col>15</xdr:col>
      <xdr:colOff>133350</xdr:colOff>
      <xdr:row>82</xdr:row>
      <xdr:rowOff>99822</xdr:rowOff>
    </xdr:to>
    <xdr:sp macro="" textlink="">
      <xdr:nvSpPr>
        <xdr:cNvPr id="214" name="楕円 213"/>
        <xdr:cNvSpPr/>
      </xdr:nvSpPr>
      <xdr:spPr>
        <a:xfrm>
          <a:off x="3175000" y="140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84599</xdr:rowOff>
    </xdr:from>
    <xdr:ext cx="762000" cy="259045"/>
    <xdr:sp macro="" textlink="">
      <xdr:nvSpPr>
        <xdr:cNvPr id="215" name="テキスト ボックス 214"/>
        <xdr:cNvSpPr txBox="1"/>
      </xdr:nvSpPr>
      <xdr:spPr>
        <a:xfrm>
          <a:off x="2844800" y="1414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155177</xdr:rowOff>
    </xdr:from>
    <xdr:to>
      <xdr:col>11</xdr:col>
      <xdr:colOff>82550</xdr:colOff>
      <xdr:row>82</xdr:row>
      <xdr:rowOff>85327</xdr:rowOff>
    </xdr:to>
    <xdr:sp macro="" textlink="">
      <xdr:nvSpPr>
        <xdr:cNvPr id="216" name="楕円 215"/>
        <xdr:cNvSpPr/>
      </xdr:nvSpPr>
      <xdr:spPr>
        <a:xfrm>
          <a:off x="2286000" y="140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70104</xdr:rowOff>
    </xdr:from>
    <xdr:ext cx="762000" cy="259045"/>
    <xdr:sp macro="" textlink="">
      <xdr:nvSpPr>
        <xdr:cNvPr id="217" name="テキスト ボックス 216"/>
        <xdr:cNvSpPr txBox="1"/>
      </xdr:nvSpPr>
      <xdr:spPr>
        <a:xfrm>
          <a:off x="1955800" y="1412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149844</xdr:rowOff>
    </xdr:from>
    <xdr:to>
      <xdr:col>7</xdr:col>
      <xdr:colOff>31750</xdr:colOff>
      <xdr:row>82</xdr:row>
      <xdr:rowOff>79994</xdr:rowOff>
    </xdr:to>
    <xdr:sp macro="" textlink="">
      <xdr:nvSpPr>
        <xdr:cNvPr id="218" name="楕円 217"/>
        <xdr:cNvSpPr/>
      </xdr:nvSpPr>
      <xdr:spPr>
        <a:xfrm>
          <a:off x="1397000" y="140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64771</xdr:rowOff>
    </xdr:from>
    <xdr:ext cx="762000" cy="259045"/>
    <xdr:sp macro="" textlink="">
      <xdr:nvSpPr>
        <xdr:cNvPr id="219" name="テキスト ボックス 218"/>
        <xdr:cNvSpPr txBox="1"/>
      </xdr:nvSpPr>
      <xdr:spPr>
        <a:xfrm>
          <a:off x="1066800" y="1412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類似団体平均とほぼ同水準で推移しており、全国町村平均とも乖離はない。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今後も各種手当を含め給与の適正化を図っていく。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3" name="直線コネクタ 252"/>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61384</xdr:rowOff>
    </xdr:to>
    <xdr:cxnSp macro="">
      <xdr:nvCxnSpPr>
        <xdr:cNvPr id="256" name="直線コネクタ 255"/>
        <xdr:cNvCxnSpPr/>
      </xdr:nvCxnSpPr>
      <xdr:spPr>
        <a:xfrm flipV="1">
          <a:off x="15290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74789</xdr:rowOff>
    </xdr:to>
    <xdr:cxnSp macro="">
      <xdr:nvCxnSpPr>
        <xdr:cNvPr id="259" name="直線コネクタ 258"/>
        <xdr:cNvCxnSpPr/>
      </xdr:nvCxnSpPr>
      <xdr:spPr>
        <a:xfrm flipV="1">
          <a:off x="14401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0" name="フローチャート: 判断 259"/>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1" name="テキスト ボックス 260"/>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74789</xdr:rowOff>
    </xdr:to>
    <xdr:cxnSp macro="">
      <xdr:nvCxnSpPr>
        <xdr:cNvPr id="262" name="直線コネクタ 261"/>
        <xdr:cNvCxnSpPr/>
      </xdr:nvCxnSpPr>
      <xdr:spPr>
        <a:xfrm>
          <a:off x="13512800" y="147390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2" name="楕円 271"/>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3"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4" name="楕円 273"/>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5" name="テキスト ボックス 27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6" name="楕円 275"/>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7" name="テキスト ボックス 276"/>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78" name="楕円 277"/>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79" name="テキスト ボックス 27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0" name="楕円 279"/>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1" name="テキスト ボックス 280"/>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全国平均、県平均いずれも下回る水準である。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今後も引き続き事務の合理化、効率化に努め、適正な職員数の管理を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84818</xdr:rowOff>
    </xdr:from>
    <xdr:to>
      <xdr:col>81</xdr:col>
      <xdr:colOff>44450</xdr:colOff>
      <xdr:row>59</xdr:row>
      <xdr:rowOff>84818</xdr:rowOff>
    </xdr:to>
    <xdr:cxnSp macro="">
      <xdr:nvCxnSpPr>
        <xdr:cNvPr id="318" name="直線コネクタ 317"/>
        <xdr:cNvCxnSpPr/>
      </xdr:nvCxnSpPr>
      <xdr:spPr>
        <a:xfrm>
          <a:off x="16179800" y="10200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74476</xdr:rowOff>
    </xdr:from>
    <xdr:to>
      <xdr:col>77</xdr:col>
      <xdr:colOff>44450</xdr:colOff>
      <xdr:row>59</xdr:row>
      <xdr:rowOff>84818</xdr:rowOff>
    </xdr:to>
    <xdr:cxnSp macro="">
      <xdr:nvCxnSpPr>
        <xdr:cNvPr id="321" name="直線コネクタ 320"/>
        <xdr:cNvCxnSpPr/>
      </xdr:nvCxnSpPr>
      <xdr:spPr>
        <a:xfrm>
          <a:off x="15290800" y="1019002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57241</xdr:rowOff>
    </xdr:from>
    <xdr:to>
      <xdr:col>72</xdr:col>
      <xdr:colOff>203200</xdr:colOff>
      <xdr:row>59</xdr:row>
      <xdr:rowOff>74476</xdr:rowOff>
    </xdr:to>
    <xdr:cxnSp macro="">
      <xdr:nvCxnSpPr>
        <xdr:cNvPr id="324" name="直線コネクタ 323"/>
        <xdr:cNvCxnSpPr/>
      </xdr:nvCxnSpPr>
      <xdr:spPr>
        <a:xfrm>
          <a:off x="14401800" y="1017279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158115</xdr:rowOff>
    </xdr:from>
    <xdr:to>
      <xdr:col>73</xdr:col>
      <xdr:colOff>44450</xdr:colOff>
      <xdr:row>60</xdr:row>
      <xdr:rowOff>88265</xdr:rowOff>
    </xdr:to>
    <xdr:sp macro="" textlink="">
      <xdr:nvSpPr>
        <xdr:cNvPr id="325" name="フローチャート: 判断 324"/>
        <xdr:cNvSpPr/>
      </xdr:nvSpPr>
      <xdr:spPr>
        <a:xfrm>
          <a:off x="15240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73042</xdr:rowOff>
    </xdr:from>
    <xdr:ext cx="762000" cy="259045"/>
    <xdr:sp macro="" textlink="">
      <xdr:nvSpPr>
        <xdr:cNvPr id="326" name="テキスト ボックス 325"/>
        <xdr:cNvSpPr txBox="1"/>
      </xdr:nvSpPr>
      <xdr:spPr>
        <a:xfrm>
          <a:off x="14909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57241</xdr:rowOff>
    </xdr:from>
    <xdr:to>
      <xdr:col>68</xdr:col>
      <xdr:colOff>152400</xdr:colOff>
      <xdr:row>59</xdr:row>
      <xdr:rowOff>65859</xdr:rowOff>
    </xdr:to>
    <xdr:cxnSp macro="">
      <xdr:nvCxnSpPr>
        <xdr:cNvPr id="327" name="直線コネクタ 326"/>
        <xdr:cNvCxnSpPr/>
      </xdr:nvCxnSpPr>
      <xdr:spPr>
        <a:xfrm flipV="1">
          <a:off x="13512800" y="101727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152326</xdr:rowOff>
    </xdr:from>
    <xdr:ext cx="762000" cy="259045"/>
    <xdr:sp macro="" textlink="">
      <xdr:nvSpPr>
        <xdr:cNvPr id="329" name="テキスト ボックス 328"/>
        <xdr:cNvSpPr txBox="1"/>
      </xdr:nvSpPr>
      <xdr:spPr>
        <a:xfrm>
          <a:off x="14020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31" name="テキスト ボックス 330"/>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34018</xdr:rowOff>
    </xdr:from>
    <xdr:to>
      <xdr:col>81</xdr:col>
      <xdr:colOff>95250</xdr:colOff>
      <xdr:row>59</xdr:row>
      <xdr:rowOff>135618</xdr:rowOff>
    </xdr:to>
    <xdr:sp macro="" textlink="">
      <xdr:nvSpPr>
        <xdr:cNvPr id="337" name="楕円 336"/>
        <xdr:cNvSpPr/>
      </xdr:nvSpPr>
      <xdr:spPr>
        <a:xfrm>
          <a:off x="169672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50545</xdr:rowOff>
    </xdr:from>
    <xdr:ext cx="762000" cy="259045"/>
    <xdr:sp macro="" textlink="">
      <xdr:nvSpPr>
        <xdr:cNvPr id="338" name="定員管理の状況該当値テキスト"/>
        <xdr:cNvSpPr txBox="1"/>
      </xdr:nvSpPr>
      <xdr:spPr>
        <a:xfrm>
          <a:off x="17106900" y="999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34018</xdr:rowOff>
    </xdr:from>
    <xdr:to>
      <xdr:col>77</xdr:col>
      <xdr:colOff>95250</xdr:colOff>
      <xdr:row>59</xdr:row>
      <xdr:rowOff>135618</xdr:rowOff>
    </xdr:to>
    <xdr:sp macro="" textlink="">
      <xdr:nvSpPr>
        <xdr:cNvPr id="339" name="楕円 338"/>
        <xdr:cNvSpPr/>
      </xdr:nvSpPr>
      <xdr:spPr>
        <a:xfrm>
          <a:off x="16129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145795</xdr:rowOff>
    </xdr:from>
    <xdr:ext cx="736600" cy="259045"/>
    <xdr:sp macro="" textlink="">
      <xdr:nvSpPr>
        <xdr:cNvPr id="340" name="テキスト ボックス 339"/>
        <xdr:cNvSpPr txBox="1"/>
      </xdr:nvSpPr>
      <xdr:spPr>
        <a:xfrm>
          <a:off x="15798800" y="991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23676</xdr:rowOff>
    </xdr:from>
    <xdr:to>
      <xdr:col>73</xdr:col>
      <xdr:colOff>44450</xdr:colOff>
      <xdr:row>59</xdr:row>
      <xdr:rowOff>125276</xdr:rowOff>
    </xdr:to>
    <xdr:sp macro="" textlink="">
      <xdr:nvSpPr>
        <xdr:cNvPr id="341" name="楕円 340"/>
        <xdr:cNvSpPr/>
      </xdr:nvSpPr>
      <xdr:spPr>
        <a:xfrm>
          <a:off x="15240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135453</xdr:rowOff>
    </xdr:from>
    <xdr:ext cx="762000" cy="259045"/>
    <xdr:sp macro="" textlink="">
      <xdr:nvSpPr>
        <xdr:cNvPr id="342" name="テキスト ボックス 341"/>
        <xdr:cNvSpPr txBox="1"/>
      </xdr:nvSpPr>
      <xdr:spPr>
        <a:xfrm>
          <a:off x="14909800" y="990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6441</xdr:rowOff>
    </xdr:from>
    <xdr:to>
      <xdr:col>68</xdr:col>
      <xdr:colOff>203200</xdr:colOff>
      <xdr:row>59</xdr:row>
      <xdr:rowOff>108041</xdr:rowOff>
    </xdr:to>
    <xdr:sp macro="" textlink="">
      <xdr:nvSpPr>
        <xdr:cNvPr id="343" name="楕円 342"/>
        <xdr:cNvSpPr/>
      </xdr:nvSpPr>
      <xdr:spPr>
        <a:xfrm>
          <a:off x="14351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118218</xdr:rowOff>
    </xdr:from>
    <xdr:ext cx="762000" cy="259045"/>
    <xdr:sp macro="" textlink="">
      <xdr:nvSpPr>
        <xdr:cNvPr id="344" name="テキスト ボックス 343"/>
        <xdr:cNvSpPr txBox="1"/>
      </xdr:nvSpPr>
      <xdr:spPr>
        <a:xfrm>
          <a:off x="14020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15059</xdr:rowOff>
    </xdr:from>
    <xdr:to>
      <xdr:col>64</xdr:col>
      <xdr:colOff>152400</xdr:colOff>
      <xdr:row>59</xdr:row>
      <xdr:rowOff>116659</xdr:rowOff>
    </xdr:to>
    <xdr:sp macro="" textlink="">
      <xdr:nvSpPr>
        <xdr:cNvPr id="345" name="楕円 344"/>
        <xdr:cNvSpPr/>
      </xdr:nvSpPr>
      <xdr:spPr>
        <a:xfrm>
          <a:off x="13462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126836</xdr:rowOff>
    </xdr:from>
    <xdr:ext cx="762000" cy="259045"/>
    <xdr:sp macro="" textlink="">
      <xdr:nvSpPr>
        <xdr:cNvPr id="346" name="テキスト ボックス 345"/>
        <xdr:cNvSpPr txBox="1"/>
      </xdr:nvSpPr>
      <xdr:spPr>
        <a:xfrm>
          <a:off x="13131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公債費は前年と比較し若干の減となったことにより、町が負担する実質の公債費は減少し、実質公債費比率は低下した。今後も起債の新規発行の抑制等により管理を徹底していく。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70938</xdr:rowOff>
    </xdr:from>
    <xdr:to>
      <xdr:col>81</xdr:col>
      <xdr:colOff>44450</xdr:colOff>
      <xdr:row>39</xdr:row>
      <xdr:rowOff>91622</xdr:rowOff>
    </xdr:to>
    <xdr:cxnSp macro="">
      <xdr:nvCxnSpPr>
        <xdr:cNvPr id="381" name="直線コネクタ 380"/>
        <xdr:cNvCxnSpPr/>
      </xdr:nvCxnSpPr>
      <xdr:spPr>
        <a:xfrm flipV="1">
          <a:off x="16179800" y="675748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112304</xdr:rowOff>
    </xdr:to>
    <xdr:cxnSp macro="">
      <xdr:nvCxnSpPr>
        <xdr:cNvPr id="384" name="直線コネクタ 383"/>
        <xdr:cNvCxnSpPr/>
      </xdr:nvCxnSpPr>
      <xdr:spPr>
        <a:xfrm flipV="1">
          <a:off x="15290800" y="677817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112304</xdr:rowOff>
    </xdr:from>
    <xdr:to>
      <xdr:col>72</xdr:col>
      <xdr:colOff>203200</xdr:colOff>
      <xdr:row>39</xdr:row>
      <xdr:rowOff>126093</xdr:rowOff>
    </xdr:to>
    <xdr:cxnSp macro="">
      <xdr:nvCxnSpPr>
        <xdr:cNvPr id="387" name="直線コネクタ 386"/>
        <xdr:cNvCxnSpPr/>
      </xdr:nvCxnSpPr>
      <xdr:spPr>
        <a:xfrm flipV="1">
          <a:off x="14401800" y="679885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8" name="フローチャート: 判断 387"/>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9" name="テキスト ボックス 388"/>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126093</xdr:rowOff>
    </xdr:from>
    <xdr:to>
      <xdr:col>68</xdr:col>
      <xdr:colOff>152400</xdr:colOff>
      <xdr:row>40</xdr:row>
      <xdr:rowOff>51163</xdr:rowOff>
    </xdr:to>
    <xdr:cxnSp macro="">
      <xdr:nvCxnSpPr>
        <xdr:cNvPr id="390" name="直線コネクタ 389"/>
        <xdr:cNvCxnSpPr/>
      </xdr:nvCxnSpPr>
      <xdr:spPr>
        <a:xfrm flipV="1">
          <a:off x="13512800" y="68126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392" name="テキスト ボックス 391"/>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20138</xdr:rowOff>
    </xdr:from>
    <xdr:to>
      <xdr:col>81</xdr:col>
      <xdr:colOff>95250</xdr:colOff>
      <xdr:row>39</xdr:row>
      <xdr:rowOff>121738</xdr:rowOff>
    </xdr:to>
    <xdr:sp macro="" textlink="">
      <xdr:nvSpPr>
        <xdr:cNvPr id="400" name="楕円 399"/>
        <xdr:cNvSpPr/>
      </xdr:nvSpPr>
      <xdr:spPr>
        <a:xfrm>
          <a:off x="169672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36665</xdr:rowOff>
    </xdr:from>
    <xdr:ext cx="762000" cy="259045"/>
    <xdr:sp macro="" textlink="">
      <xdr:nvSpPr>
        <xdr:cNvPr id="401" name="公債費負担の状況該当値テキスト"/>
        <xdr:cNvSpPr txBox="1"/>
      </xdr:nvSpPr>
      <xdr:spPr>
        <a:xfrm>
          <a:off x="17106900" y="65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2" name="楕円 401"/>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3" name="テキスト ボックス 402"/>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61504</xdr:rowOff>
    </xdr:from>
    <xdr:to>
      <xdr:col>73</xdr:col>
      <xdr:colOff>44450</xdr:colOff>
      <xdr:row>39</xdr:row>
      <xdr:rowOff>163104</xdr:rowOff>
    </xdr:to>
    <xdr:sp macro="" textlink="">
      <xdr:nvSpPr>
        <xdr:cNvPr id="404" name="楕円 403"/>
        <xdr:cNvSpPr/>
      </xdr:nvSpPr>
      <xdr:spPr>
        <a:xfrm>
          <a:off x="1524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1831</xdr:rowOff>
    </xdr:from>
    <xdr:ext cx="762000" cy="259045"/>
    <xdr:sp macro="" textlink="">
      <xdr:nvSpPr>
        <xdr:cNvPr id="405" name="テキスト ボックス 404"/>
        <xdr:cNvSpPr txBox="1"/>
      </xdr:nvSpPr>
      <xdr:spPr>
        <a:xfrm>
          <a:off x="14909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06" name="楕円 405"/>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07" name="テキスト ボックス 406"/>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408" name="楕円 407"/>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09" name="テキスト ボックス 408"/>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等の将来負担額に対して充当可能財源等（基金残高や基準財政需要額算入見込額）が大きいことから将来負担は発生していない。今後も適正な予算規模による財政運営を徹底し、起債の新規発行の抑制及び基金の適正管理による健全な財政運営を推進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5"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6" name="フローチャート: 判断 445"/>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7" name="フローチャート: 判断 446"/>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8" name="テキスト ボックス 447"/>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9" name="フローチャート: 判断 448"/>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0" name="テキスト ボックス 449"/>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3" name="フローチャート: 判断 452"/>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4" name="テキスト ボックス 453"/>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年度は前年度と比べ</a:t>
          </a:r>
          <a:r>
            <a:rPr kumimoji="1" lang="en-US" altLang="ja-JP" sz="1300">
              <a:latin typeface="ＭＳ Ｐゴシック" panose="020B0600070205080204" pitchFamily="50" charset="-128"/>
              <a:ea typeface="ＭＳ Ｐゴシック" panose="020B0600070205080204" pitchFamily="50" charset="-128"/>
            </a:rPr>
            <a:t>0.2p</a:t>
          </a:r>
          <a:r>
            <a:rPr kumimoji="1" lang="ja-JP" altLang="en-US" sz="1300">
              <a:latin typeface="ＭＳ Ｐゴシック" panose="020B0600070205080204" pitchFamily="50" charset="-128"/>
              <a:ea typeface="ＭＳ Ｐゴシック" panose="020B0600070205080204" pitchFamily="50" charset="-128"/>
            </a:rPr>
            <a:t>減少した。全国平均、県平均、類似団体平均を下回っている。指定管理者制度の導入による直営事業から民間委託への切り替え等、今後も事務の効率化に努め、職員数の適正化を図っていく。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76708</xdr:rowOff>
    </xdr:to>
    <xdr:cxnSp macro="">
      <xdr:nvCxnSpPr>
        <xdr:cNvPr id="64" name="直線コネクタ 63"/>
        <xdr:cNvCxnSpPr/>
      </xdr:nvCxnSpPr>
      <xdr:spPr>
        <a:xfrm flipV="1">
          <a:off x="3987800" y="6239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81280</xdr:rowOff>
    </xdr:to>
    <xdr:cxnSp macro="">
      <xdr:nvCxnSpPr>
        <xdr:cNvPr id="67" name="直線コネクタ 66"/>
        <xdr:cNvCxnSpPr/>
      </xdr:nvCxnSpPr>
      <xdr:spPr>
        <a:xfrm flipV="1">
          <a:off x="3098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127000</xdr:rowOff>
    </xdr:to>
    <xdr:cxnSp macro="">
      <xdr:nvCxnSpPr>
        <xdr:cNvPr id="70" name="直線コネクタ 69"/>
        <xdr:cNvCxnSpPr/>
      </xdr:nvCxnSpPr>
      <xdr:spPr>
        <a:xfrm flipV="1">
          <a:off x="2209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127000</xdr:rowOff>
    </xdr:to>
    <xdr:cxnSp macro="">
      <xdr:nvCxnSpPr>
        <xdr:cNvPr id="73" name="直線コネクタ 72"/>
        <xdr:cNvCxnSpPr/>
      </xdr:nvCxnSpPr>
      <xdr:spPr>
        <a:xfrm>
          <a:off x="1320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全国平均、県平均及び類似団体平均よりも高い水準となっている。指定管理者制度の導入により職員人件費から委託料（物件費）へのシフトが起き、人件費が低く抑えられる反面、物件費が上昇傾向にある。今後も引き続き民間委託による事務効率化を推進しながら、委託内容や方法について精査を行い、適正な指定管理料での運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88900</xdr:rowOff>
    </xdr:from>
    <xdr:to>
      <xdr:col>82</xdr:col>
      <xdr:colOff>107950</xdr:colOff>
      <xdr:row>19</xdr:row>
      <xdr:rowOff>165100</xdr:rowOff>
    </xdr:to>
    <xdr:cxnSp macro="">
      <xdr:nvCxnSpPr>
        <xdr:cNvPr id="129" name="直線コネクタ 128"/>
        <xdr:cNvCxnSpPr/>
      </xdr:nvCxnSpPr>
      <xdr:spPr>
        <a:xfrm>
          <a:off x="15671800" y="3346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88900</xdr:rowOff>
    </xdr:to>
    <xdr:cxnSp macro="">
      <xdr:nvCxnSpPr>
        <xdr:cNvPr id="132" name="直線コネクタ 131"/>
        <xdr:cNvCxnSpPr/>
      </xdr:nvCxnSpPr>
      <xdr:spPr>
        <a:xfrm>
          <a:off x="14782800" y="3289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98425</xdr:rowOff>
    </xdr:from>
    <xdr:to>
      <xdr:col>73</xdr:col>
      <xdr:colOff>180975</xdr:colOff>
      <xdr:row>19</xdr:row>
      <xdr:rowOff>31750</xdr:rowOff>
    </xdr:to>
    <xdr:cxnSp macro="">
      <xdr:nvCxnSpPr>
        <xdr:cNvPr id="135" name="直線コネクタ 134"/>
        <xdr:cNvCxnSpPr/>
      </xdr:nvCxnSpPr>
      <xdr:spPr>
        <a:xfrm>
          <a:off x="13893800" y="31845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19050</xdr:rowOff>
    </xdr:from>
    <xdr:to>
      <xdr:col>74</xdr:col>
      <xdr:colOff>31750</xdr:colOff>
      <xdr:row>16</xdr:row>
      <xdr:rowOff>120650</xdr:rowOff>
    </xdr:to>
    <xdr:sp macro="" textlink="">
      <xdr:nvSpPr>
        <xdr:cNvPr id="136" name="フローチャート: 判断 135"/>
        <xdr:cNvSpPr/>
      </xdr:nvSpPr>
      <xdr:spPr>
        <a:xfrm>
          <a:off x="14732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130827</xdr:rowOff>
    </xdr:from>
    <xdr:ext cx="762000" cy="259045"/>
    <xdr:sp macro="" textlink="">
      <xdr:nvSpPr>
        <xdr:cNvPr id="137" name="テキスト ボックス 136"/>
        <xdr:cNvSpPr txBox="1"/>
      </xdr:nvSpPr>
      <xdr:spPr>
        <a:xfrm>
          <a:off x="14401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98425</xdr:rowOff>
    </xdr:to>
    <xdr:cxnSp macro="">
      <xdr:nvCxnSpPr>
        <xdr:cNvPr id="138" name="直線コネクタ 137"/>
        <xdr:cNvCxnSpPr/>
      </xdr:nvCxnSpPr>
      <xdr:spPr>
        <a:xfrm>
          <a:off x="13004800" y="3175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102252</xdr:rowOff>
    </xdr:from>
    <xdr:ext cx="762000" cy="259045"/>
    <xdr:sp macro="" textlink="">
      <xdr:nvSpPr>
        <xdr:cNvPr id="140" name="テキスト ボックス 139"/>
        <xdr:cNvSpPr txBox="1"/>
      </xdr:nvSpPr>
      <xdr:spPr>
        <a:xfrm>
          <a:off x="13512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45102</xdr:rowOff>
    </xdr:from>
    <xdr:ext cx="762000" cy="259045"/>
    <xdr:sp macro="" textlink="">
      <xdr:nvSpPr>
        <xdr:cNvPr id="142" name="テキスト ボックス 141"/>
        <xdr:cNvSpPr txBox="1"/>
      </xdr:nvSpPr>
      <xdr:spPr>
        <a:xfrm>
          <a:off x="12623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114300</xdr:rowOff>
    </xdr:from>
    <xdr:to>
      <xdr:col>82</xdr:col>
      <xdr:colOff>158750</xdr:colOff>
      <xdr:row>20</xdr:row>
      <xdr:rowOff>44450</xdr:rowOff>
    </xdr:to>
    <xdr:sp macro="" textlink="">
      <xdr:nvSpPr>
        <xdr:cNvPr id="148" name="楕円 147"/>
        <xdr:cNvSpPr/>
      </xdr:nvSpPr>
      <xdr:spPr>
        <a:xfrm>
          <a:off x="16459200" y="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86377</xdr:rowOff>
    </xdr:from>
    <xdr:ext cx="762000" cy="259045"/>
    <xdr:sp macro="" textlink="">
      <xdr:nvSpPr>
        <xdr:cNvPr id="149" name="物件費該当値テキスト"/>
        <xdr:cNvSpPr txBox="1"/>
      </xdr:nvSpPr>
      <xdr:spPr>
        <a:xfrm>
          <a:off x="165989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38100</xdr:rowOff>
    </xdr:from>
    <xdr:to>
      <xdr:col>78</xdr:col>
      <xdr:colOff>120650</xdr:colOff>
      <xdr:row>19</xdr:row>
      <xdr:rowOff>139700</xdr:rowOff>
    </xdr:to>
    <xdr:sp macro="" textlink="">
      <xdr:nvSpPr>
        <xdr:cNvPr id="150" name="楕円 149"/>
        <xdr:cNvSpPr/>
      </xdr:nvSpPr>
      <xdr:spPr>
        <a:xfrm>
          <a:off x="15621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124477</xdr:rowOff>
    </xdr:from>
    <xdr:ext cx="736600" cy="259045"/>
    <xdr:sp macro="" textlink="">
      <xdr:nvSpPr>
        <xdr:cNvPr id="151" name="テキスト ボックス 150"/>
        <xdr:cNvSpPr txBox="1"/>
      </xdr:nvSpPr>
      <xdr:spPr>
        <a:xfrm>
          <a:off x="15290800" y="338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2" name="楕円 151"/>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3" name="テキスト ボックス 152"/>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47625</xdr:rowOff>
    </xdr:from>
    <xdr:to>
      <xdr:col>69</xdr:col>
      <xdr:colOff>142875</xdr:colOff>
      <xdr:row>18</xdr:row>
      <xdr:rowOff>149225</xdr:rowOff>
    </xdr:to>
    <xdr:sp macro="" textlink="">
      <xdr:nvSpPr>
        <xdr:cNvPr id="154" name="楕円 153"/>
        <xdr:cNvSpPr/>
      </xdr:nvSpPr>
      <xdr:spPr>
        <a:xfrm>
          <a:off x="13843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134002</xdr:rowOff>
    </xdr:from>
    <xdr:ext cx="762000" cy="259045"/>
    <xdr:sp macro="" textlink="">
      <xdr:nvSpPr>
        <xdr:cNvPr id="155" name="テキスト ボックス 154"/>
        <xdr:cNvSpPr txBox="1"/>
      </xdr:nvSpPr>
      <xdr:spPr>
        <a:xfrm>
          <a:off x="135128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6" name="楕円 155"/>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7" name="テキスト ボックス 156"/>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年度は前年度と比べ</a:t>
          </a:r>
          <a:r>
            <a:rPr kumimoji="1" lang="en-US" altLang="ja-JP" sz="1300">
              <a:latin typeface="ＭＳ Ｐゴシック" panose="020B0600070205080204" pitchFamily="50" charset="-128"/>
              <a:ea typeface="ＭＳ Ｐゴシック" panose="020B0600070205080204" pitchFamily="50" charset="-128"/>
            </a:rPr>
            <a:t>0.3p</a:t>
          </a:r>
          <a:r>
            <a:rPr kumimoji="1" lang="ja-JP" altLang="en-US" sz="1300">
              <a:latin typeface="ＭＳ Ｐゴシック" panose="020B0600070205080204" pitchFamily="50" charset="-128"/>
              <a:ea typeface="ＭＳ Ｐゴシック" panose="020B0600070205080204" pitchFamily="50" charset="-128"/>
            </a:rPr>
            <a:t>増加したものの、扶助費に係る経常収支比率は全国平均、県平均、類似団体平均を下回っている。しかし、少子高齢化による高齢者医療の増加、社会保障関連経費の増加が予想されることから、今後も適正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159657</xdr:rowOff>
    </xdr:to>
    <xdr:cxnSp macro="">
      <xdr:nvCxnSpPr>
        <xdr:cNvPr id="192" name="直線コネクタ 191"/>
        <xdr:cNvCxnSpPr/>
      </xdr:nvCxnSpPr>
      <xdr:spPr>
        <a:xfrm>
          <a:off x="3987800" y="93363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127000</xdr:rowOff>
    </xdr:to>
    <xdr:cxnSp macro="">
      <xdr:nvCxnSpPr>
        <xdr:cNvPr id="195" name="直線コネクタ 194"/>
        <xdr:cNvCxnSpPr/>
      </xdr:nvCxnSpPr>
      <xdr:spPr>
        <a:xfrm flipV="1">
          <a:off x="3098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127000</xdr:rowOff>
    </xdr:to>
    <xdr:cxnSp macro="">
      <xdr:nvCxnSpPr>
        <xdr:cNvPr id="198" name="直線コネクタ 197"/>
        <xdr:cNvCxnSpPr/>
      </xdr:nvCxnSpPr>
      <xdr:spPr>
        <a:xfrm>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9" name="フローチャート: 判断 198"/>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00" name="テキスト ボックス 199"/>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201" name="直線コネクタ 200"/>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1" name="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3" name="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7" name="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全国平均、県平均及び類似団体平均よりも低い水準となっており、内訳は特別会計への繰出金が大半を占めている。他会計への繰出金については、事業内容を精査の上、予算規模が過剰にならないよう注視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130810</xdr:rowOff>
    </xdr:to>
    <xdr:cxnSp macro="">
      <xdr:nvCxnSpPr>
        <xdr:cNvPr id="253" name="直線コネクタ 252"/>
        <xdr:cNvCxnSpPr/>
      </xdr:nvCxnSpPr>
      <xdr:spPr>
        <a:xfrm flipV="1">
          <a:off x="15671800" y="9552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57</xdr:row>
      <xdr:rowOff>31750</xdr:rowOff>
    </xdr:to>
    <xdr:cxnSp macro="">
      <xdr:nvCxnSpPr>
        <xdr:cNvPr id="256" name="直線コネクタ 255"/>
        <xdr:cNvCxnSpPr/>
      </xdr:nvCxnSpPr>
      <xdr:spPr>
        <a:xfrm flipV="1">
          <a:off x="14782800" y="95605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57</xdr:row>
      <xdr:rowOff>31750</xdr:rowOff>
    </xdr:to>
    <xdr:cxnSp macro="">
      <xdr:nvCxnSpPr>
        <xdr:cNvPr id="259" name="直線コネクタ 258"/>
        <xdr:cNvCxnSpPr/>
      </xdr:nvCxnSpPr>
      <xdr:spPr>
        <a:xfrm>
          <a:off x="13893800" y="94157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54</xdr:row>
      <xdr:rowOff>157480</xdr:rowOff>
    </xdr:to>
    <xdr:cxnSp macro="">
      <xdr:nvCxnSpPr>
        <xdr:cNvPr id="262" name="直線コネクタ 261"/>
        <xdr:cNvCxnSpPr/>
      </xdr:nvCxnSpPr>
      <xdr:spPr>
        <a:xfrm>
          <a:off x="13004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2" name="楕円 271"/>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3"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4" name="楕円 273"/>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5" name="テキスト ボックス 274"/>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7" name="テキスト ボックス 27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78" name="楕円 277"/>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79" name="テキスト ボックス 278"/>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80" name="楕円 279"/>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81" name="テキスト ボックス 280"/>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類似団体を下回っているものの、全国平均、県平均より高い水準にある。経常的な補助費の約８割が一部事務組合への負担金で占めており、</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はほぼ横ばいで推移しているが、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は、環境施設建設費に係る一部事務組合への負担金が増加したことにより</a:t>
          </a:r>
          <a:r>
            <a:rPr kumimoji="1" lang="en-US" altLang="ja-JP" sz="1300">
              <a:latin typeface="ＭＳ Ｐゴシック" panose="020B0600070205080204" pitchFamily="50" charset="-128"/>
              <a:ea typeface="ＭＳ Ｐゴシック" panose="020B0600070205080204" pitchFamily="50" charset="-128"/>
            </a:rPr>
            <a:t>1.5p</a:t>
          </a:r>
          <a:r>
            <a:rPr kumimoji="1" lang="ja-JP" altLang="en-US" sz="1300">
              <a:latin typeface="ＭＳ Ｐゴシック" panose="020B0600070205080204" pitchFamily="50" charset="-128"/>
              <a:ea typeface="ＭＳ Ｐゴシック" panose="020B0600070205080204" pitchFamily="50" charset="-128"/>
            </a:rPr>
            <a:t>上昇している。今後も補助の内容や金額の妥当性を精査し、適正化を図っていく。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50800</xdr:rowOff>
    </xdr:to>
    <xdr:cxnSp macro="">
      <xdr:nvCxnSpPr>
        <xdr:cNvPr id="314" name="直線コネクタ 313"/>
        <xdr:cNvCxnSpPr/>
      </xdr:nvCxnSpPr>
      <xdr:spPr>
        <a:xfrm>
          <a:off x="15671800" y="6108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107950</xdr:rowOff>
    </xdr:to>
    <xdr:cxnSp macro="">
      <xdr:nvCxnSpPr>
        <xdr:cNvPr id="317" name="直線コネクタ 316"/>
        <xdr:cNvCxnSpPr/>
      </xdr:nvCxnSpPr>
      <xdr:spPr>
        <a:xfrm>
          <a:off x="14782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107950</xdr:rowOff>
    </xdr:to>
    <xdr:cxnSp macro="">
      <xdr:nvCxnSpPr>
        <xdr:cNvPr id="320" name="直線コネクタ 319"/>
        <xdr:cNvCxnSpPr/>
      </xdr:nvCxnSpPr>
      <xdr:spPr>
        <a:xfrm>
          <a:off x="13893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45720</xdr:rowOff>
    </xdr:from>
    <xdr:to>
      <xdr:col>74</xdr:col>
      <xdr:colOff>31750</xdr:colOff>
      <xdr:row>36</xdr:row>
      <xdr:rowOff>147320</xdr:rowOff>
    </xdr:to>
    <xdr:sp macro="" textlink="">
      <xdr:nvSpPr>
        <xdr:cNvPr id="321" name="フローチャート: 判断 320"/>
        <xdr:cNvSpPr/>
      </xdr:nvSpPr>
      <xdr:spPr>
        <a:xfrm>
          <a:off x="14732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132097</xdr:rowOff>
    </xdr:from>
    <xdr:ext cx="762000" cy="259045"/>
    <xdr:sp macro="" textlink="">
      <xdr:nvSpPr>
        <xdr:cNvPr id="322" name="テキスト ボックス 321"/>
        <xdr:cNvSpPr txBox="1"/>
      </xdr:nvSpPr>
      <xdr:spPr>
        <a:xfrm>
          <a:off x="14401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77470</xdr:rowOff>
    </xdr:from>
    <xdr:to>
      <xdr:col>69</xdr:col>
      <xdr:colOff>92075</xdr:colOff>
      <xdr:row>35</xdr:row>
      <xdr:rowOff>92710</xdr:rowOff>
    </xdr:to>
    <xdr:cxnSp macro="">
      <xdr:nvCxnSpPr>
        <xdr:cNvPr id="323" name="直線コネクタ 322"/>
        <xdr:cNvCxnSpPr/>
      </xdr:nvCxnSpPr>
      <xdr:spPr>
        <a:xfrm>
          <a:off x="13004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25" name="テキスト ボックス 324"/>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7" name="テキスト ボックス 326"/>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33" name="楕円 332"/>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34"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6" name="テキスト ボックス 335"/>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7" name="楕円 336"/>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8" name="テキスト ボックス 337"/>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9" name="楕円 338"/>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40" name="テキスト ボックス 339"/>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41" name="楕円 340"/>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42" name="テキスト ボックス 341"/>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公債費に係る経常収支比率は起債の新規発行抑制により、全国平均、県平均、類似団体平均を下回っている。今後も適正範囲内での起債発酵に努め、公債費抑制を図っていく。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69850</xdr:rowOff>
    </xdr:to>
    <xdr:cxnSp macro="">
      <xdr:nvCxnSpPr>
        <xdr:cNvPr id="375" name="直線コネクタ 374"/>
        <xdr:cNvCxnSpPr/>
      </xdr:nvCxnSpPr>
      <xdr:spPr>
        <a:xfrm flipV="1">
          <a:off x="3987800" y="12890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69850</xdr:rowOff>
    </xdr:to>
    <xdr:cxnSp macro="">
      <xdr:nvCxnSpPr>
        <xdr:cNvPr id="378" name="直線コネクタ 377"/>
        <xdr:cNvCxnSpPr/>
      </xdr:nvCxnSpPr>
      <xdr:spPr>
        <a:xfrm>
          <a:off x="3098800" y="12913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69850</xdr:rowOff>
    </xdr:to>
    <xdr:cxnSp macro="">
      <xdr:nvCxnSpPr>
        <xdr:cNvPr id="381" name="直線コネクタ 380"/>
        <xdr:cNvCxnSpPr/>
      </xdr:nvCxnSpPr>
      <xdr:spPr>
        <a:xfrm flipV="1">
          <a:off x="2209800" y="12913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82" name="フローチャート: 判断 381"/>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83" name="テキスト ボックス 382"/>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85090</xdr:rowOff>
    </xdr:to>
    <xdr:cxnSp macro="">
      <xdr:nvCxnSpPr>
        <xdr:cNvPr id="384" name="直線コネクタ 383"/>
        <xdr:cNvCxnSpPr/>
      </xdr:nvCxnSpPr>
      <xdr:spPr>
        <a:xfrm flipV="1">
          <a:off x="1320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4" name="楕円 393"/>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5"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6" name="楕円 395"/>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7" name="テキスト ボックス 396"/>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8" name="楕円 397"/>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9" name="テキスト ボックス 398"/>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400" name="楕円 399"/>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401" name="テキスト ボックス 400"/>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402" name="楕円 401"/>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403" name="テキスト ボックス 402"/>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公債費以外の経常収支比率は、全国平均、県平均、類似団体平均を下回っている。内訳は人件費、補助費、物件費が主であり、今後も各費目の歳出削減に努めていく。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78</xdr:row>
      <xdr:rowOff>46989</xdr:rowOff>
    </xdr:to>
    <xdr:cxnSp macro="">
      <xdr:nvCxnSpPr>
        <xdr:cNvPr id="436" name="直線コネクタ 435"/>
        <xdr:cNvCxnSpPr/>
      </xdr:nvCxnSpPr>
      <xdr:spPr>
        <a:xfrm>
          <a:off x="15671800" y="1332483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66039</xdr:rowOff>
    </xdr:to>
    <xdr:cxnSp macro="">
      <xdr:nvCxnSpPr>
        <xdr:cNvPr id="439" name="直線コネクタ 438"/>
        <xdr:cNvCxnSpPr/>
      </xdr:nvCxnSpPr>
      <xdr:spPr>
        <a:xfrm flipV="1">
          <a:off x="14782800" y="13324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78</xdr:row>
      <xdr:rowOff>66039</xdr:rowOff>
    </xdr:to>
    <xdr:cxnSp macro="">
      <xdr:nvCxnSpPr>
        <xdr:cNvPr id="442" name="直線コネクタ 441"/>
        <xdr:cNvCxnSpPr/>
      </xdr:nvCxnSpPr>
      <xdr:spPr>
        <a:xfrm>
          <a:off x="13893800" y="132257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3" name="フローチャート: 判断 442"/>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4" name="テキスト ボックス 443"/>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24130</xdr:rowOff>
    </xdr:to>
    <xdr:cxnSp macro="">
      <xdr:nvCxnSpPr>
        <xdr:cNvPr id="445" name="直線コネクタ 444"/>
        <xdr:cNvCxnSpPr/>
      </xdr:nvCxnSpPr>
      <xdr:spPr>
        <a:xfrm>
          <a:off x="13004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55" name="楕円 454"/>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12716</xdr:rowOff>
    </xdr:from>
    <xdr:ext cx="762000" cy="259045"/>
    <xdr:sp macro="" textlink="">
      <xdr:nvSpPr>
        <xdr:cNvPr id="456" name="公債費以外該当値テキスト"/>
        <xdr:cNvSpPr txBox="1"/>
      </xdr:nvSpPr>
      <xdr:spPr>
        <a:xfrm>
          <a:off x="16598900" y="132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57" name="楕円 456"/>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12716</xdr:rowOff>
    </xdr:from>
    <xdr:ext cx="736600" cy="259045"/>
    <xdr:sp macro="" textlink="">
      <xdr:nvSpPr>
        <xdr:cNvPr id="458" name="テキスト ボックス 457"/>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59" name="楕円 458"/>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60" name="テキスト ボックス 459"/>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61" name="楕円 460"/>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62" name="テキスト ボックス 461"/>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63" name="楕円 462"/>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64" name="テキスト ボックス 463"/>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135355</xdr:rowOff>
    </xdr:from>
    <xdr:to>
      <xdr:col>29</xdr:col>
      <xdr:colOff>127000</xdr:colOff>
      <xdr:row>18</xdr:row>
      <xdr:rowOff>136563</xdr:rowOff>
    </xdr:to>
    <xdr:cxnSp macro="">
      <xdr:nvCxnSpPr>
        <xdr:cNvPr id="52" name="直線コネクタ 51"/>
        <xdr:cNvCxnSpPr/>
      </xdr:nvCxnSpPr>
      <xdr:spPr bwMode="auto">
        <a:xfrm flipV="1">
          <a:off x="5003800" y="3269080"/>
          <a:ext cx="6477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126570</xdr:rowOff>
    </xdr:from>
    <xdr:to>
      <xdr:col>26</xdr:col>
      <xdr:colOff>50800</xdr:colOff>
      <xdr:row>18</xdr:row>
      <xdr:rowOff>136563</xdr:rowOff>
    </xdr:to>
    <xdr:cxnSp macro="">
      <xdr:nvCxnSpPr>
        <xdr:cNvPr id="55" name="直線コネクタ 54"/>
        <xdr:cNvCxnSpPr/>
      </xdr:nvCxnSpPr>
      <xdr:spPr bwMode="auto">
        <a:xfrm>
          <a:off x="4305300" y="3260295"/>
          <a:ext cx="6985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126570</xdr:rowOff>
    </xdr:from>
    <xdr:to>
      <xdr:col>22</xdr:col>
      <xdr:colOff>114300</xdr:colOff>
      <xdr:row>18</xdr:row>
      <xdr:rowOff>128709</xdr:rowOff>
    </xdr:to>
    <xdr:cxnSp macro="">
      <xdr:nvCxnSpPr>
        <xdr:cNvPr id="58" name="直線コネクタ 57"/>
        <xdr:cNvCxnSpPr/>
      </xdr:nvCxnSpPr>
      <xdr:spPr bwMode="auto">
        <a:xfrm flipV="1">
          <a:off x="3606800" y="3260295"/>
          <a:ext cx="698500" cy="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128709</xdr:rowOff>
    </xdr:from>
    <xdr:to>
      <xdr:col>18</xdr:col>
      <xdr:colOff>177800</xdr:colOff>
      <xdr:row>19</xdr:row>
      <xdr:rowOff>2326</xdr:rowOff>
    </xdr:to>
    <xdr:cxnSp macro="">
      <xdr:nvCxnSpPr>
        <xdr:cNvPr id="61" name="直線コネクタ 60"/>
        <xdr:cNvCxnSpPr/>
      </xdr:nvCxnSpPr>
      <xdr:spPr bwMode="auto">
        <a:xfrm flipV="1">
          <a:off x="2908300" y="3262434"/>
          <a:ext cx="6985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84555</xdr:rowOff>
    </xdr:from>
    <xdr:to>
      <xdr:col>29</xdr:col>
      <xdr:colOff>177800</xdr:colOff>
      <xdr:row>19</xdr:row>
      <xdr:rowOff>14705</xdr:rowOff>
    </xdr:to>
    <xdr:sp macro="" textlink="">
      <xdr:nvSpPr>
        <xdr:cNvPr id="71" name="楕円 70"/>
        <xdr:cNvSpPr/>
      </xdr:nvSpPr>
      <xdr:spPr bwMode="auto">
        <a:xfrm>
          <a:off x="5600700" y="321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56632</xdr:rowOff>
    </xdr:from>
    <xdr:ext cx="762000" cy="259045"/>
    <xdr:sp macro="" textlink="">
      <xdr:nvSpPr>
        <xdr:cNvPr id="72" name="人口1人当たり決算額の推移該当値テキスト130"/>
        <xdr:cNvSpPr txBox="1"/>
      </xdr:nvSpPr>
      <xdr:spPr>
        <a:xfrm>
          <a:off x="5740400" y="319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85763</xdr:rowOff>
    </xdr:from>
    <xdr:to>
      <xdr:col>26</xdr:col>
      <xdr:colOff>101600</xdr:colOff>
      <xdr:row>19</xdr:row>
      <xdr:rowOff>15913</xdr:rowOff>
    </xdr:to>
    <xdr:sp macro="" textlink="">
      <xdr:nvSpPr>
        <xdr:cNvPr id="73" name="楕円 72"/>
        <xdr:cNvSpPr/>
      </xdr:nvSpPr>
      <xdr:spPr bwMode="auto">
        <a:xfrm>
          <a:off x="4953000" y="321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690</xdr:rowOff>
    </xdr:from>
    <xdr:ext cx="736600" cy="259045"/>
    <xdr:sp macro="" textlink="">
      <xdr:nvSpPr>
        <xdr:cNvPr id="74" name="テキスト ボックス 73"/>
        <xdr:cNvSpPr txBox="1"/>
      </xdr:nvSpPr>
      <xdr:spPr>
        <a:xfrm>
          <a:off x="4622800" y="330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75770</xdr:rowOff>
    </xdr:from>
    <xdr:to>
      <xdr:col>22</xdr:col>
      <xdr:colOff>165100</xdr:colOff>
      <xdr:row>19</xdr:row>
      <xdr:rowOff>5920</xdr:rowOff>
    </xdr:to>
    <xdr:sp macro="" textlink="">
      <xdr:nvSpPr>
        <xdr:cNvPr id="75" name="楕円 74"/>
        <xdr:cNvSpPr/>
      </xdr:nvSpPr>
      <xdr:spPr bwMode="auto">
        <a:xfrm>
          <a:off x="4254500" y="320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162147</xdr:rowOff>
    </xdr:from>
    <xdr:ext cx="762000" cy="259045"/>
    <xdr:sp macro="" textlink="">
      <xdr:nvSpPr>
        <xdr:cNvPr id="76" name="テキスト ボックス 75"/>
        <xdr:cNvSpPr txBox="1"/>
      </xdr:nvSpPr>
      <xdr:spPr>
        <a:xfrm>
          <a:off x="3924300" y="32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77909</xdr:rowOff>
    </xdr:from>
    <xdr:to>
      <xdr:col>19</xdr:col>
      <xdr:colOff>38100</xdr:colOff>
      <xdr:row>19</xdr:row>
      <xdr:rowOff>8059</xdr:rowOff>
    </xdr:to>
    <xdr:sp macro="" textlink="">
      <xdr:nvSpPr>
        <xdr:cNvPr id="77" name="楕円 76"/>
        <xdr:cNvSpPr/>
      </xdr:nvSpPr>
      <xdr:spPr bwMode="auto">
        <a:xfrm>
          <a:off x="3556000" y="321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164286</xdr:rowOff>
    </xdr:from>
    <xdr:ext cx="762000" cy="259045"/>
    <xdr:sp macro="" textlink="">
      <xdr:nvSpPr>
        <xdr:cNvPr id="78" name="テキスト ボックス 77"/>
        <xdr:cNvSpPr txBox="1"/>
      </xdr:nvSpPr>
      <xdr:spPr>
        <a:xfrm>
          <a:off x="3225800" y="329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122976</xdr:rowOff>
    </xdr:from>
    <xdr:to>
      <xdr:col>15</xdr:col>
      <xdr:colOff>101600</xdr:colOff>
      <xdr:row>19</xdr:row>
      <xdr:rowOff>53126</xdr:rowOff>
    </xdr:to>
    <xdr:sp macro="" textlink="">
      <xdr:nvSpPr>
        <xdr:cNvPr id="79" name="楕円 78"/>
        <xdr:cNvSpPr/>
      </xdr:nvSpPr>
      <xdr:spPr bwMode="auto">
        <a:xfrm>
          <a:off x="2857500" y="325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37903</xdr:rowOff>
    </xdr:from>
    <xdr:ext cx="762000" cy="259045"/>
    <xdr:sp macro="" textlink="">
      <xdr:nvSpPr>
        <xdr:cNvPr id="80" name="テキスト ボックス 79"/>
        <xdr:cNvSpPr txBox="1"/>
      </xdr:nvSpPr>
      <xdr:spPr>
        <a:xfrm>
          <a:off x="2527300" y="334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166250</xdr:rowOff>
    </xdr:from>
    <xdr:to>
      <xdr:col>29</xdr:col>
      <xdr:colOff>127000</xdr:colOff>
      <xdr:row>37</xdr:row>
      <xdr:rowOff>209090</xdr:rowOff>
    </xdr:to>
    <xdr:cxnSp macro="">
      <xdr:nvCxnSpPr>
        <xdr:cNvPr id="112" name="直線コネクタ 111"/>
        <xdr:cNvCxnSpPr/>
      </xdr:nvCxnSpPr>
      <xdr:spPr bwMode="auto">
        <a:xfrm>
          <a:off x="5003800" y="7290950"/>
          <a:ext cx="6477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147277</xdr:rowOff>
    </xdr:from>
    <xdr:to>
      <xdr:col>26</xdr:col>
      <xdr:colOff>50800</xdr:colOff>
      <xdr:row>37</xdr:row>
      <xdr:rowOff>166250</xdr:rowOff>
    </xdr:to>
    <xdr:cxnSp macro="">
      <xdr:nvCxnSpPr>
        <xdr:cNvPr id="115" name="直線コネクタ 114"/>
        <xdr:cNvCxnSpPr/>
      </xdr:nvCxnSpPr>
      <xdr:spPr bwMode="auto">
        <a:xfrm>
          <a:off x="4305300" y="7271977"/>
          <a:ext cx="698500" cy="1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147277</xdr:rowOff>
    </xdr:from>
    <xdr:to>
      <xdr:col>22</xdr:col>
      <xdr:colOff>114300</xdr:colOff>
      <xdr:row>37</xdr:row>
      <xdr:rowOff>170388</xdr:rowOff>
    </xdr:to>
    <xdr:cxnSp macro="">
      <xdr:nvCxnSpPr>
        <xdr:cNvPr id="118" name="直線コネクタ 117"/>
        <xdr:cNvCxnSpPr/>
      </xdr:nvCxnSpPr>
      <xdr:spPr bwMode="auto">
        <a:xfrm flipV="1">
          <a:off x="3606800" y="7271977"/>
          <a:ext cx="698500" cy="2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34183</xdr:rowOff>
    </xdr:from>
    <xdr:to>
      <xdr:col>22</xdr:col>
      <xdr:colOff>165100</xdr:colOff>
      <xdr:row>37</xdr:row>
      <xdr:rowOff>135783</xdr:rowOff>
    </xdr:to>
    <xdr:sp macro="" textlink="">
      <xdr:nvSpPr>
        <xdr:cNvPr id="119" name="フローチャート: 判断 118"/>
        <xdr:cNvSpPr/>
      </xdr:nvSpPr>
      <xdr:spPr bwMode="auto">
        <a:xfrm>
          <a:off x="4254500" y="7158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317410</xdr:rowOff>
    </xdr:from>
    <xdr:ext cx="762000" cy="259045"/>
    <xdr:sp macro="" textlink="">
      <xdr:nvSpPr>
        <xdr:cNvPr id="120" name="テキスト ボックス 119"/>
        <xdr:cNvSpPr txBox="1"/>
      </xdr:nvSpPr>
      <xdr:spPr>
        <a:xfrm>
          <a:off x="3924300" y="692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131321</xdr:rowOff>
    </xdr:from>
    <xdr:to>
      <xdr:col>18</xdr:col>
      <xdr:colOff>177800</xdr:colOff>
      <xdr:row>37</xdr:row>
      <xdr:rowOff>170388</xdr:rowOff>
    </xdr:to>
    <xdr:cxnSp macro="">
      <xdr:nvCxnSpPr>
        <xdr:cNvPr id="121" name="直線コネクタ 120"/>
        <xdr:cNvCxnSpPr/>
      </xdr:nvCxnSpPr>
      <xdr:spPr bwMode="auto">
        <a:xfrm>
          <a:off x="2908300" y="7256021"/>
          <a:ext cx="698500" cy="39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286046</xdr:rowOff>
    </xdr:from>
    <xdr:ext cx="762000" cy="259045"/>
    <xdr:sp macro="" textlink="">
      <xdr:nvSpPr>
        <xdr:cNvPr id="123" name="テキスト ボックス 122"/>
        <xdr:cNvSpPr txBox="1"/>
      </xdr:nvSpPr>
      <xdr:spPr>
        <a:xfrm>
          <a:off x="32258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245973</xdr:rowOff>
    </xdr:from>
    <xdr:ext cx="762000" cy="259045"/>
    <xdr:sp macro="" textlink="">
      <xdr:nvSpPr>
        <xdr:cNvPr id="125" name="テキスト ボックス 124"/>
        <xdr:cNvSpPr txBox="1"/>
      </xdr:nvSpPr>
      <xdr:spPr>
        <a:xfrm>
          <a:off x="2527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158290</xdr:rowOff>
    </xdr:from>
    <xdr:to>
      <xdr:col>29</xdr:col>
      <xdr:colOff>177800</xdr:colOff>
      <xdr:row>37</xdr:row>
      <xdr:rowOff>259890</xdr:rowOff>
    </xdr:to>
    <xdr:sp macro="" textlink="">
      <xdr:nvSpPr>
        <xdr:cNvPr id="131" name="楕円 130"/>
        <xdr:cNvSpPr/>
      </xdr:nvSpPr>
      <xdr:spPr bwMode="auto">
        <a:xfrm>
          <a:off x="5600700" y="728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130367</xdr:rowOff>
    </xdr:from>
    <xdr:ext cx="762000" cy="259045"/>
    <xdr:sp macro="" textlink="">
      <xdr:nvSpPr>
        <xdr:cNvPr id="132" name="人口1人当たり決算額の推移該当値テキスト445"/>
        <xdr:cNvSpPr txBox="1"/>
      </xdr:nvSpPr>
      <xdr:spPr>
        <a:xfrm>
          <a:off x="5740400" y="725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115450</xdr:rowOff>
    </xdr:from>
    <xdr:to>
      <xdr:col>26</xdr:col>
      <xdr:colOff>101600</xdr:colOff>
      <xdr:row>37</xdr:row>
      <xdr:rowOff>217050</xdr:rowOff>
    </xdr:to>
    <xdr:sp macro="" textlink="">
      <xdr:nvSpPr>
        <xdr:cNvPr id="133" name="楕円 132"/>
        <xdr:cNvSpPr/>
      </xdr:nvSpPr>
      <xdr:spPr bwMode="auto">
        <a:xfrm>
          <a:off x="4953000" y="724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201827</xdr:rowOff>
    </xdr:from>
    <xdr:ext cx="736600" cy="259045"/>
    <xdr:sp macro="" textlink="">
      <xdr:nvSpPr>
        <xdr:cNvPr id="134" name="テキスト ボックス 133"/>
        <xdr:cNvSpPr txBox="1"/>
      </xdr:nvSpPr>
      <xdr:spPr>
        <a:xfrm>
          <a:off x="4622800" y="7326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96477</xdr:rowOff>
    </xdr:from>
    <xdr:to>
      <xdr:col>22</xdr:col>
      <xdr:colOff>165100</xdr:colOff>
      <xdr:row>37</xdr:row>
      <xdr:rowOff>198077</xdr:rowOff>
    </xdr:to>
    <xdr:sp macro="" textlink="">
      <xdr:nvSpPr>
        <xdr:cNvPr id="135" name="楕円 134"/>
        <xdr:cNvSpPr/>
      </xdr:nvSpPr>
      <xdr:spPr bwMode="auto">
        <a:xfrm>
          <a:off x="4254500" y="722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182854</xdr:rowOff>
    </xdr:from>
    <xdr:ext cx="762000" cy="259045"/>
    <xdr:sp macro="" textlink="">
      <xdr:nvSpPr>
        <xdr:cNvPr id="136" name="テキスト ボックス 135"/>
        <xdr:cNvSpPr txBox="1"/>
      </xdr:nvSpPr>
      <xdr:spPr>
        <a:xfrm>
          <a:off x="3924300" y="73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119588</xdr:rowOff>
    </xdr:from>
    <xdr:to>
      <xdr:col>19</xdr:col>
      <xdr:colOff>38100</xdr:colOff>
      <xdr:row>37</xdr:row>
      <xdr:rowOff>221188</xdr:rowOff>
    </xdr:to>
    <xdr:sp macro="" textlink="">
      <xdr:nvSpPr>
        <xdr:cNvPr id="137" name="楕円 136"/>
        <xdr:cNvSpPr/>
      </xdr:nvSpPr>
      <xdr:spPr bwMode="auto">
        <a:xfrm>
          <a:off x="3556000" y="724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205965</xdr:rowOff>
    </xdr:from>
    <xdr:ext cx="762000" cy="259045"/>
    <xdr:sp macro="" textlink="">
      <xdr:nvSpPr>
        <xdr:cNvPr id="138" name="テキスト ボックス 137"/>
        <xdr:cNvSpPr txBox="1"/>
      </xdr:nvSpPr>
      <xdr:spPr>
        <a:xfrm>
          <a:off x="3225800" y="73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80521</xdr:rowOff>
    </xdr:from>
    <xdr:to>
      <xdr:col>15</xdr:col>
      <xdr:colOff>101600</xdr:colOff>
      <xdr:row>37</xdr:row>
      <xdr:rowOff>182121</xdr:rowOff>
    </xdr:to>
    <xdr:sp macro="" textlink="">
      <xdr:nvSpPr>
        <xdr:cNvPr id="139" name="楕円 138"/>
        <xdr:cNvSpPr/>
      </xdr:nvSpPr>
      <xdr:spPr bwMode="auto">
        <a:xfrm>
          <a:off x="2857500" y="720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166898</xdr:rowOff>
    </xdr:from>
    <xdr:ext cx="762000" cy="259045"/>
    <xdr:sp macro="" textlink="">
      <xdr:nvSpPr>
        <xdr:cNvPr id="140" name="テキスト ボックス 139"/>
        <xdr:cNvSpPr txBox="1"/>
      </xdr:nvSpPr>
      <xdr:spPr>
        <a:xfrm>
          <a:off x="2527300" y="729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38411</xdr:rowOff>
    </xdr:from>
    <xdr:to>
      <xdr:col>24</xdr:col>
      <xdr:colOff>63500</xdr:colOff>
      <xdr:row>38</xdr:row>
      <xdr:rowOff>52870</xdr:rowOff>
    </xdr:to>
    <xdr:cxnSp macro="">
      <xdr:nvCxnSpPr>
        <xdr:cNvPr id="61" name="直線コネクタ 60"/>
        <xdr:cNvCxnSpPr/>
      </xdr:nvCxnSpPr>
      <xdr:spPr>
        <a:xfrm>
          <a:off x="3797300" y="6553511"/>
          <a:ext cx="8382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38411</xdr:rowOff>
    </xdr:from>
    <xdr:to>
      <xdr:col>19</xdr:col>
      <xdr:colOff>177800</xdr:colOff>
      <xdr:row>38</xdr:row>
      <xdr:rowOff>46984</xdr:rowOff>
    </xdr:to>
    <xdr:cxnSp macro="">
      <xdr:nvCxnSpPr>
        <xdr:cNvPr id="64" name="直線コネクタ 63"/>
        <xdr:cNvCxnSpPr/>
      </xdr:nvCxnSpPr>
      <xdr:spPr>
        <a:xfrm flipV="1">
          <a:off x="2908300" y="655351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7341</xdr:rowOff>
    </xdr:from>
    <xdr:to>
      <xdr:col>15</xdr:col>
      <xdr:colOff>50800</xdr:colOff>
      <xdr:row>38</xdr:row>
      <xdr:rowOff>46984</xdr:rowOff>
    </xdr:to>
    <xdr:cxnSp macro="">
      <xdr:nvCxnSpPr>
        <xdr:cNvPr id="67" name="直線コネクタ 66"/>
        <xdr:cNvCxnSpPr/>
      </xdr:nvCxnSpPr>
      <xdr:spPr>
        <a:xfrm>
          <a:off x="2019300" y="6522441"/>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44190</xdr:rowOff>
    </xdr:from>
    <xdr:to>
      <xdr:col>15</xdr:col>
      <xdr:colOff>101600</xdr:colOff>
      <xdr:row>37</xdr:row>
      <xdr:rowOff>145790</xdr:rowOff>
    </xdr:to>
    <xdr:sp macro="" textlink="">
      <xdr:nvSpPr>
        <xdr:cNvPr id="68" name="フローチャート: 判断 67"/>
        <xdr:cNvSpPr/>
      </xdr:nvSpPr>
      <xdr:spPr>
        <a:xfrm>
          <a:off x="2857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162317</xdr:rowOff>
    </xdr:from>
    <xdr:ext cx="534377" cy="259045"/>
    <xdr:sp macro="" textlink="">
      <xdr:nvSpPr>
        <xdr:cNvPr id="69" name="テキスト ボックス 68"/>
        <xdr:cNvSpPr txBox="1"/>
      </xdr:nvSpPr>
      <xdr:spPr>
        <a:xfrm>
          <a:off x="2641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7341</xdr:rowOff>
    </xdr:from>
    <xdr:to>
      <xdr:col>10</xdr:col>
      <xdr:colOff>114300</xdr:colOff>
      <xdr:row>38</xdr:row>
      <xdr:rowOff>42069</xdr:rowOff>
    </xdr:to>
    <xdr:cxnSp macro="">
      <xdr:nvCxnSpPr>
        <xdr:cNvPr id="70" name="直線コネクタ 69"/>
        <xdr:cNvCxnSpPr/>
      </xdr:nvCxnSpPr>
      <xdr:spPr>
        <a:xfrm flipV="1">
          <a:off x="1130300" y="6522441"/>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86764</xdr:rowOff>
    </xdr:from>
    <xdr:ext cx="534377" cy="259045"/>
    <xdr:sp macro="" textlink="">
      <xdr:nvSpPr>
        <xdr:cNvPr id="72" name="テキスト ボックス 71"/>
        <xdr:cNvSpPr txBox="1"/>
      </xdr:nvSpPr>
      <xdr:spPr>
        <a:xfrm>
          <a:off x="1752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xdr:cNvSpPr txBox="1"/>
      </xdr:nvSpPr>
      <xdr:spPr>
        <a:xfrm>
          <a:off x="863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2070</xdr:rowOff>
    </xdr:from>
    <xdr:to>
      <xdr:col>24</xdr:col>
      <xdr:colOff>114300</xdr:colOff>
      <xdr:row>38</xdr:row>
      <xdr:rowOff>103670</xdr:rowOff>
    </xdr:to>
    <xdr:sp macro="" textlink="">
      <xdr:nvSpPr>
        <xdr:cNvPr id="80" name="楕円 79"/>
        <xdr:cNvSpPr/>
      </xdr:nvSpPr>
      <xdr:spPr>
        <a:xfrm>
          <a:off x="4584700" y="65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151947</xdr:rowOff>
    </xdr:from>
    <xdr:ext cx="534377" cy="259045"/>
    <xdr:sp macro="" textlink="">
      <xdr:nvSpPr>
        <xdr:cNvPr id="81" name="人件費該当値テキスト"/>
        <xdr:cNvSpPr txBox="1"/>
      </xdr:nvSpPr>
      <xdr:spPr>
        <a:xfrm>
          <a:off x="4686300" y="649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159061</xdr:rowOff>
    </xdr:from>
    <xdr:to>
      <xdr:col>20</xdr:col>
      <xdr:colOff>38100</xdr:colOff>
      <xdr:row>38</xdr:row>
      <xdr:rowOff>89211</xdr:rowOff>
    </xdr:to>
    <xdr:sp macro="" textlink="">
      <xdr:nvSpPr>
        <xdr:cNvPr id="82" name="楕円 81"/>
        <xdr:cNvSpPr/>
      </xdr:nvSpPr>
      <xdr:spPr>
        <a:xfrm>
          <a:off x="3746500" y="65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80338</xdr:rowOff>
    </xdr:from>
    <xdr:ext cx="534377" cy="259045"/>
    <xdr:sp macro="" textlink="">
      <xdr:nvSpPr>
        <xdr:cNvPr id="83" name="テキスト ボックス 82"/>
        <xdr:cNvSpPr txBox="1"/>
      </xdr:nvSpPr>
      <xdr:spPr>
        <a:xfrm>
          <a:off x="3530111" y="65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167634</xdr:rowOff>
    </xdr:from>
    <xdr:to>
      <xdr:col>15</xdr:col>
      <xdr:colOff>101600</xdr:colOff>
      <xdr:row>38</xdr:row>
      <xdr:rowOff>97784</xdr:rowOff>
    </xdr:to>
    <xdr:sp macro="" textlink="">
      <xdr:nvSpPr>
        <xdr:cNvPr id="84" name="楕円 83"/>
        <xdr:cNvSpPr/>
      </xdr:nvSpPr>
      <xdr:spPr>
        <a:xfrm>
          <a:off x="2857500" y="65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88911</xdr:rowOff>
    </xdr:from>
    <xdr:ext cx="534377" cy="259045"/>
    <xdr:sp macro="" textlink="">
      <xdr:nvSpPr>
        <xdr:cNvPr id="85" name="テキスト ボックス 84"/>
        <xdr:cNvSpPr txBox="1"/>
      </xdr:nvSpPr>
      <xdr:spPr>
        <a:xfrm>
          <a:off x="2641111" y="66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127991</xdr:rowOff>
    </xdr:from>
    <xdr:to>
      <xdr:col>10</xdr:col>
      <xdr:colOff>165100</xdr:colOff>
      <xdr:row>38</xdr:row>
      <xdr:rowOff>58141</xdr:rowOff>
    </xdr:to>
    <xdr:sp macro="" textlink="">
      <xdr:nvSpPr>
        <xdr:cNvPr id="86" name="楕円 85"/>
        <xdr:cNvSpPr/>
      </xdr:nvSpPr>
      <xdr:spPr>
        <a:xfrm>
          <a:off x="1968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49268</xdr:rowOff>
    </xdr:from>
    <xdr:ext cx="534377" cy="259045"/>
    <xdr:sp macro="" textlink="">
      <xdr:nvSpPr>
        <xdr:cNvPr id="87" name="テキスト ボックス 86"/>
        <xdr:cNvSpPr txBox="1"/>
      </xdr:nvSpPr>
      <xdr:spPr>
        <a:xfrm>
          <a:off x="1752111" y="65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162719</xdr:rowOff>
    </xdr:from>
    <xdr:to>
      <xdr:col>6</xdr:col>
      <xdr:colOff>38100</xdr:colOff>
      <xdr:row>38</xdr:row>
      <xdr:rowOff>92869</xdr:rowOff>
    </xdr:to>
    <xdr:sp macro="" textlink="">
      <xdr:nvSpPr>
        <xdr:cNvPr id="88" name="楕円 87"/>
        <xdr:cNvSpPr/>
      </xdr:nvSpPr>
      <xdr:spPr>
        <a:xfrm>
          <a:off x="1079500" y="6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83996</xdr:rowOff>
    </xdr:from>
    <xdr:ext cx="534377" cy="259045"/>
    <xdr:sp macro="" textlink="">
      <xdr:nvSpPr>
        <xdr:cNvPr id="89" name="テキスト ボックス 88"/>
        <xdr:cNvSpPr txBox="1"/>
      </xdr:nvSpPr>
      <xdr:spPr>
        <a:xfrm>
          <a:off x="863111" y="6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129436</xdr:rowOff>
    </xdr:from>
    <xdr:to>
      <xdr:col>24</xdr:col>
      <xdr:colOff>63500</xdr:colOff>
      <xdr:row>56</xdr:row>
      <xdr:rowOff>145493</xdr:rowOff>
    </xdr:to>
    <xdr:cxnSp macro="">
      <xdr:nvCxnSpPr>
        <xdr:cNvPr id="116" name="直線コネクタ 115"/>
        <xdr:cNvCxnSpPr/>
      </xdr:nvCxnSpPr>
      <xdr:spPr>
        <a:xfrm flipV="1">
          <a:off x="3797300" y="9730636"/>
          <a:ext cx="8382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93758</xdr:rowOff>
    </xdr:from>
    <xdr:ext cx="534377" cy="259045"/>
    <xdr:sp macro="" textlink="">
      <xdr:nvSpPr>
        <xdr:cNvPr id="117" name="物件費平均値テキスト"/>
        <xdr:cNvSpPr txBox="1"/>
      </xdr:nvSpPr>
      <xdr:spPr>
        <a:xfrm>
          <a:off x="4686300" y="96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145493</xdr:rowOff>
    </xdr:from>
    <xdr:to>
      <xdr:col>19</xdr:col>
      <xdr:colOff>177800</xdr:colOff>
      <xdr:row>56</xdr:row>
      <xdr:rowOff>153983</xdr:rowOff>
    </xdr:to>
    <xdr:cxnSp macro="">
      <xdr:nvCxnSpPr>
        <xdr:cNvPr id="119" name="直線コネクタ 118"/>
        <xdr:cNvCxnSpPr/>
      </xdr:nvCxnSpPr>
      <xdr:spPr>
        <a:xfrm flipV="1">
          <a:off x="2908300" y="9746693"/>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153983</xdr:rowOff>
    </xdr:from>
    <xdr:to>
      <xdr:col>15</xdr:col>
      <xdr:colOff>50800</xdr:colOff>
      <xdr:row>57</xdr:row>
      <xdr:rowOff>1845</xdr:rowOff>
    </xdr:to>
    <xdr:cxnSp macro="">
      <xdr:nvCxnSpPr>
        <xdr:cNvPr id="122" name="直線コネクタ 121"/>
        <xdr:cNvCxnSpPr/>
      </xdr:nvCxnSpPr>
      <xdr:spPr>
        <a:xfrm flipV="1">
          <a:off x="2019300" y="9755183"/>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14792</xdr:rowOff>
    </xdr:from>
    <xdr:to>
      <xdr:col>15</xdr:col>
      <xdr:colOff>101600</xdr:colOff>
      <xdr:row>57</xdr:row>
      <xdr:rowOff>116392</xdr:rowOff>
    </xdr:to>
    <xdr:sp macro="" textlink="">
      <xdr:nvSpPr>
        <xdr:cNvPr id="123" name="フローチャート: 判断 122"/>
        <xdr:cNvSpPr/>
      </xdr:nvSpPr>
      <xdr:spPr>
        <a:xfrm>
          <a:off x="2857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107519</xdr:rowOff>
    </xdr:from>
    <xdr:ext cx="534377" cy="259045"/>
    <xdr:sp macro="" textlink="">
      <xdr:nvSpPr>
        <xdr:cNvPr id="124" name="テキスト ボックス 123"/>
        <xdr:cNvSpPr txBox="1"/>
      </xdr:nvSpPr>
      <xdr:spPr>
        <a:xfrm>
          <a:off x="2641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166227</xdr:rowOff>
    </xdr:from>
    <xdr:to>
      <xdr:col>10</xdr:col>
      <xdr:colOff>114300</xdr:colOff>
      <xdr:row>57</xdr:row>
      <xdr:rowOff>1845</xdr:rowOff>
    </xdr:to>
    <xdr:cxnSp macro="">
      <xdr:nvCxnSpPr>
        <xdr:cNvPr id="125" name="直線コネクタ 124"/>
        <xdr:cNvCxnSpPr/>
      </xdr:nvCxnSpPr>
      <xdr:spPr>
        <a:xfrm>
          <a:off x="1130300" y="9767427"/>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78636</xdr:rowOff>
    </xdr:from>
    <xdr:to>
      <xdr:col>24</xdr:col>
      <xdr:colOff>114300</xdr:colOff>
      <xdr:row>57</xdr:row>
      <xdr:rowOff>8786</xdr:rowOff>
    </xdr:to>
    <xdr:sp macro="" textlink="">
      <xdr:nvSpPr>
        <xdr:cNvPr id="135" name="楕円 134"/>
        <xdr:cNvSpPr/>
      </xdr:nvSpPr>
      <xdr:spPr>
        <a:xfrm>
          <a:off x="4584700" y="967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101513</xdr:rowOff>
    </xdr:from>
    <xdr:ext cx="534377" cy="259045"/>
    <xdr:sp macro="" textlink="">
      <xdr:nvSpPr>
        <xdr:cNvPr id="136" name="物件費該当値テキスト"/>
        <xdr:cNvSpPr txBox="1"/>
      </xdr:nvSpPr>
      <xdr:spPr>
        <a:xfrm>
          <a:off x="4686300" y="953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94693</xdr:rowOff>
    </xdr:from>
    <xdr:to>
      <xdr:col>20</xdr:col>
      <xdr:colOff>38100</xdr:colOff>
      <xdr:row>57</xdr:row>
      <xdr:rowOff>24843</xdr:rowOff>
    </xdr:to>
    <xdr:sp macro="" textlink="">
      <xdr:nvSpPr>
        <xdr:cNvPr id="137" name="楕円 136"/>
        <xdr:cNvSpPr/>
      </xdr:nvSpPr>
      <xdr:spPr>
        <a:xfrm>
          <a:off x="3746500" y="969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15970</xdr:rowOff>
    </xdr:from>
    <xdr:ext cx="534377" cy="259045"/>
    <xdr:sp macro="" textlink="">
      <xdr:nvSpPr>
        <xdr:cNvPr id="138" name="テキスト ボックス 137"/>
        <xdr:cNvSpPr txBox="1"/>
      </xdr:nvSpPr>
      <xdr:spPr>
        <a:xfrm>
          <a:off x="3530111" y="978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103183</xdr:rowOff>
    </xdr:from>
    <xdr:to>
      <xdr:col>15</xdr:col>
      <xdr:colOff>101600</xdr:colOff>
      <xdr:row>57</xdr:row>
      <xdr:rowOff>33333</xdr:rowOff>
    </xdr:to>
    <xdr:sp macro="" textlink="">
      <xdr:nvSpPr>
        <xdr:cNvPr id="139" name="楕円 138"/>
        <xdr:cNvSpPr/>
      </xdr:nvSpPr>
      <xdr:spPr>
        <a:xfrm>
          <a:off x="2857500" y="97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49860</xdr:rowOff>
    </xdr:from>
    <xdr:ext cx="534377" cy="259045"/>
    <xdr:sp macro="" textlink="">
      <xdr:nvSpPr>
        <xdr:cNvPr id="140" name="テキスト ボックス 139"/>
        <xdr:cNvSpPr txBox="1"/>
      </xdr:nvSpPr>
      <xdr:spPr>
        <a:xfrm>
          <a:off x="2641111" y="947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122495</xdr:rowOff>
    </xdr:from>
    <xdr:to>
      <xdr:col>10</xdr:col>
      <xdr:colOff>165100</xdr:colOff>
      <xdr:row>57</xdr:row>
      <xdr:rowOff>52645</xdr:rowOff>
    </xdr:to>
    <xdr:sp macro="" textlink="">
      <xdr:nvSpPr>
        <xdr:cNvPr id="141" name="楕円 140"/>
        <xdr:cNvSpPr/>
      </xdr:nvSpPr>
      <xdr:spPr>
        <a:xfrm>
          <a:off x="1968500" y="97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69172</xdr:rowOff>
    </xdr:from>
    <xdr:ext cx="534377" cy="259045"/>
    <xdr:sp macro="" textlink="">
      <xdr:nvSpPr>
        <xdr:cNvPr id="142" name="テキスト ボックス 141"/>
        <xdr:cNvSpPr txBox="1"/>
      </xdr:nvSpPr>
      <xdr:spPr>
        <a:xfrm>
          <a:off x="1752111" y="94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115427</xdr:rowOff>
    </xdr:from>
    <xdr:to>
      <xdr:col>6</xdr:col>
      <xdr:colOff>38100</xdr:colOff>
      <xdr:row>57</xdr:row>
      <xdr:rowOff>45577</xdr:rowOff>
    </xdr:to>
    <xdr:sp macro="" textlink="">
      <xdr:nvSpPr>
        <xdr:cNvPr id="143" name="楕円 142"/>
        <xdr:cNvSpPr/>
      </xdr:nvSpPr>
      <xdr:spPr>
        <a:xfrm>
          <a:off x="1079500" y="97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62104</xdr:rowOff>
    </xdr:from>
    <xdr:ext cx="534377" cy="259045"/>
    <xdr:sp macro="" textlink="">
      <xdr:nvSpPr>
        <xdr:cNvPr id="144" name="テキスト ボックス 143"/>
        <xdr:cNvSpPr txBox="1"/>
      </xdr:nvSpPr>
      <xdr:spPr>
        <a:xfrm>
          <a:off x="863111" y="949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92242</xdr:rowOff>
    </xdr:from>
    <xdr:to>
      <xdr:col>24</xdr:col>
      <xdr:colOff>63500</xdr:colOff>
      <xdr:row>78</xdr:row>
      <xdr:rowOff>109159</xdr:rowOff>
    </xdr:to>
    <xdr:cxnSp macro="">
      <xdr:nvCxnSpPr>
        <xdr:cNvPr id="171" name="直線コネクタ 170"/>
        <xdr:cNvCxnSpPr/>
      </xdr:nvCxnSpPr>
      <xdr:spPr>
        <a:xfrm>
          <a:off x="3797300" y="13465342"/>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92242</xdr:rowOff>
    </xdr:from>
    <xdr:to>
      <xdr:col>19</xdr:col>
      <xdr:colOff>177800</xdr:colOff>
      <xdr:row>78</xdr:row>
      <xdr:rowOff>103809</xdr:rowOff>
    </xdr:to>
    <xdr:cxnSp macro="">
      <xdr:nvCxnSpPr>
        <xdr:cNvPr id="174" name="直線コネクタ 173"/>
        <xdr:cNvCxnSpPr/>
      </xdr:nvCxnSpPr>
      <xdr:spPr>
        <a:xfrm flipV="1">
          <a:off x="2908300" y="13465342"/>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96129</xdr:rowOff>
    </xdr:from>
    <xdr:to>
      <xdr:col>15</xdr:col>
      <xdr:colOff>50800</xdr:colOff>
      <xdr:row>78</xdr:row>
      <xdr:rowOff>103809</xdr:rowOff>
    </xdr:to>
    <xdr:cxnSp macro="">
      <xdr:nvCxnSpPr>
        <xdr:cNvPr id="177" name="直線コネクタ 176"/>
        <xdr:cNvCxnSpPr/>
      </xdr:nvCxnSpPr>
      <xdr:spPr>
        <a:xfrm>
          <a:off x="2019300" y="13469229"/>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100330</xdr:rowOff>
    </xdr:from>
    <xdr:to>
      <xdr:col>15</xdr:col>
      <xdr:colOff>101600</xdr:colOff>
      <xdr:row>78</xdr:row>
      <xdr:rowOff>30480</xdr:rowOff>
    </xdr:to>
    <xdr:sp macro="" textlink="">
      <xdr:nvSpPr>
        <xdr:cNvPr id="178" name="フローチャート: 判断 177"/>
        <xdr:cNvSpPr/>
      </xdr:nvSpPr>
      <xdr:spPr>
        <a:xfrm>
          <a:off x="2857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47007</xdr:rowOff>
    </xdr:from>
    <xdr:ext cx="469744" cy="259045"/>
    <xdr:sp macro="" textlink="">
      <xdr:nvSpPr>
        <xdr:cNvPr id="179" name="テキスト ボックス 178"/>
        <xdr:cNvSpPr txBox="1"/>
      </xdr:nvSpPr>
      <xdr:spPr>
        <a:xfrm>
          <a:off x="2673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96129</xdr:rowOff>
    </xdr:from>
    <xdr:to>
      <xdr:col>10</xdr:col>
      <xdr:colOff>114300</xdr:colOff>
      <xdr:row>78</xdr:row>
      <xdr:rowOff>108062</xdr:rowOff>
    </xdr:to>
    <xdr:cxnSp macro="">
      <xdr:nvCxnSpPr>
        <xdr:cNvPr id="180" name="直線コネクタ 179"/>
        <xdr:cNvCxnSpPr/>
      </xdr:nvCxnSpPr>
      <xdr:spPr>
        <a:xfrm flipV="1">
          <a:off x="1130300" y="13469229"/>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58359</xdr:rowOff>
    </xdr:from>
    <xdr:to>
      <xdr:col>24</xdr:col>
      <xdr:colOff>114300</xdr:colOff>
      <xdr:row>78</xdr:row>
      <xdr:rowOff>159959</xdr:rowOff>
    </xdr:to>
    <xdr:sp macro="" textlink="">
      <xdr:nvSpPr>
        <xdr:cNvPr id="190" name="楕円 189"/>
        <xdr:cNvSpPr/>
      </xdr:nvSpPr>
      <xdr:spPr>
        <a:xfrm>
          <a:off x="4584700" y="134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144736</xdr:rowOff>
    </xdr:from>
    <xdr:ext cx="378565" cy="259045"/>
    <xdr:sp macro="" textlink="">
      <xdr:nvSpPr>
        <xdr:cNvPr id="191" name="維持補修費該当値テキスト"/>
        <xdr:cNvSpPr txBox="1"/>
      </xdr:nvSpPr>
      <xdr:spPr>
        <a:xfrm>
          <a:off x="4686300" y="13346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41442</xdr:rowOff>
    </xdr:from>
    <xdr:to>
      <xdr:col>20</xdr:col>
      <xdr:colOff>38100</xdr:colOff>
      <xdr:row>78</xdr:row>
      <xdr:rowOff>143042</xdr:rowOff>
    </xdr:to>
    <xdr:sp macro="" textlink="">
      <xdr:nvSpPr>
        <xdr:cNvPr id="192" name="楕円 191"/>
        <xdr:cNvSpPr/>
      </xdr:nvSpPr>
      <xdr:spPr>
        <a:xfrm>
          <a:off x="3746500" y="134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134169</xdr:rowOff>
    </xdr:from>
    <xdr:ext cx="469744" cy="259045"/>
    <xdr:sp macro="" textlink="">
      <xdr:nvSpPr>
        <xdr:cNvPr id="193" name="テキスト ボックス 192"/>
        <xdr:cNvSpPr txBox="1"/>
      </xdr:nvSpPr>
      <xdr:spPr>
        <a:xfrm>
          <a:off x="3562428" y="135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53009</xdr:rowOff>
    </xdr:from>
    <xdr:to>
      <xdr:col>15</xdr:col>
      <xdr:colOff>101600</xdr:colOff>
      <xdr:row>78</xdr:row>
      <xdr:rowOff>154609</xdr:rowOff>
    </xdr:to>
    <xdr:sp macro="" textlink="">
      <xdr:nvSpPr>
        <xdr:cNvPr id="194" name="楕円 193"/>
        <xdr:cNvSpPr/>
      </xdr:nvSpPr>
      <xdr:spPr>
        <a:xfrm>
          <a:off x="2857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145736</xdr:rowOff>
    </xdr:from>
    <xdr:ext cx="378565" cy="259045"/>
    <xdr:sp macro="" textlink="">
      <xdr:nvSpPr>
        <xdr:cNvPr id="195" name="テキスト ボックス 194"/>
        <xdr:cNvSpPr txBox="1"/>
      </xdr:nvSpPr>
      <xdr:spPr>
        <a:xfrm>
          <a:off x="2719017" y="1351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45329</xdr:rowOff>
    </xdr:from>
    <xdr:to>
      <xdr:col>10</xdr:col>
      <xdr:colOff>165100</xdr:colOff>
      <xdr:row>78</xdr:row>
      <xdr:rowOff>146929</xdr:rowOff>
    </xdr:to>
    <xdr:sp macro="" textlink="">
      <xdr:nvSpPr>
        <xdr:cNvPr id="196" name="楕円 195"/>
        <xdr:cNvSpPr/>
      </xdr:nvSpPr>
      <xdr:spPr>
        <a:xfrm>
          <a:off x="1968500" y="134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138056</xdr:rowOff>
    </xdr:from>
    <xdr:ext cx="378565" cy="259045"/>
    <xdr:sp macro="" textlink="">
      <xdr:nvSpPr>
        <xdr:cNvPr id="197" name="テキスト ボックス 196"/>
        <xdr:cNvSpPr txBox="1"/>
      </xdr:nvSpPr>
      <xdr:spPr>
        <a:xfrm>
          <a:off x="1830017" y="13511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57262</xdr:rowOff>
    </xdr:from>
    <xdr:to>
      <xdr:col>6</xdr:col>
      <xdr:colOff>38100</xdr:colOff>
      <xdr:row>78</xdr:row>
      <xdr:rowOff>158862</xdr:rowOff>
    </xdr:to>
    <xdr:sp macro="" textlink="">
      <xdr:nvSpPr>
        <xdr:cNvPr id="198" name="楕円 197"/>
        <xdr:cNvSpPr/>
      </xdr:nvSpPr>
      <xdr:spPr>
        <a:xfrm>
          <a:off x="1079500" y="134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149989</xdr:rowOff>
    </xdr:from>
    <xdr:ext cx="378565" cy="259045"/>
    <xdr:sp macro="" textlink="">
      <xdr:nvSpPr>
        <xdr:cNvPr id="199" name="テキスト ボックス 198"/>
        <xdr:cNvSpPr txBox="1"/>
      </xdr:nvSpPr>
      <xdr:spPr>
        <a:xfrm>
          <a:off x="941017" y="13523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81865</xdr:rowOff>
    </xdr:from>
    <xdr:to>
      <xdr:col>24</xdr:col>
      <xdr:colOff>63500</xdr:colOff>
      <xdr:row>98</xdr:row>
      <xdr:rowOff>113023</xdr:rowOff>
    </xdr:to>
    <xdr:cxnSp macro="">
      <xdr:nvCxnSpPr>
        <xdr:cNvPr id="227" name="直線コネクタ 226"/>
        <xdr:cNvCxnSpPr/>
      </xdr:nvCxnSpPr>
      <xdr:spPr>
        <a:xfrm flipV="1">
          <a:off x="3797300" y="16883965"/>
          <a:ext cx="838200" cy="3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113023</xdr:rowOff>
    </xdr:from>
    <xdr:to>
      <xdr:col>19</xdr:col>
      <xdr:colOff>177800</xdr:colOff>
      <xdr:row>98</xdr:row>
      <xdr:rowOff>117435</xdr:rowOff>
    </xdr:to>
    <xdr:cxnSp macro="">
      <xdr:nvCxnSpPr>
        <xdr:cNvPr id="230" name="直線コネクタ 229"/>
        <xdr:cNvCxnSpPr/>
      </xdr:nvCxnSpPr>
      <xdr:spPr>
        <a:xfrm flipV="1">
          <a:off x="2908300" y="16915123"/>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105753</xdr:rowOff>
    </xdr:from>
    <xdr:to>
      <xdr:col>15</xdr:col>
      <xdr:colOff>50800</xdr:colOff>
      <xdr:row>98</xdr:row>
      <xdr:rowOff>117435</xdr:rowOff>
    </xdr:to>
    <xdr:cxnSp macro="">
      <xdr:nvCxnSpPr>
        <xdr:cNvPr id="233" name="直線コネクタ 232"/>
        <xdr:cNvCxnSpPr/>
      </xdr:nvCxnSpPr>
      <xdr:spPr>
        <a:xfrm>
          <a:off x="2019300" y="16907853"/>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152702</xdr:rowOff>
    </xdr:from>
    <xdr:to>
      <xdr:col>15</xdr:col>
      <xdr:colOff>101600</xdr:colOff>
      <xdr:row>96</xdr:row>
      <xdr:rowOff>82852</xdr:rowOff>
    </xdr:to>
    <xdr:sp macro="" textlink="">
      <xdr:nvSpPr>
        <xdr:cNvPr id="234" name="フローチャート: 判断 233"/>
        <xdr:cNvSpPr/>
      </xdr:nvSpPr>
      <xdr:spPr>
        <a:xfrm>
          <a:off x="2857500" y="1644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99379</xdr:rowOff>
    </xdr:from>
    <xdr:ext cx="534377" cy="259045"/>
    <xdr:sp macro="" textlink="">
      <xdr:nvSpPr>
        <xdr:cNvPr id="235" name="テキスト ボックス 234"/>
        <xdr:cNvSpPr txBox="1"/>
      </xdr:nvSpPr>
      <xdr:spPr>
        <a:xfrm>
          <a:off x="2641111" y="162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105753</xdr:rowOff>
    </xdr:from>
    <xdr:to>
      <xdr:col>10</xdr:col>
      <xdr:colOff>114300</xdr:colOff>
      <xdr:row>98</xdr:row>
      <xdr:rowOff>170058</xdr:rowOff>
    </xdr:to>
    <xdr:cxnSp macro="">
      <xdr:nvCxnSpPr>
        <xdr:cNvPr id="236" name="直線コネクタ 235"/>
        <xdr:cNvCxnSpPr/>
      </xdr:nvCxnSpPr>
      <xdr:spPr>
        <a:xfrm flipV="1">
          <a:off x="1130300" y="16907853"/>
          <a:ext cx="8890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0" name="テキスト ボックス 239"/>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31065</xdr:rowOff>
    </xdr:from>
    <xdr:to>
      <xdr:col>24</xdr:col>
      <xdr:colOff>114300</xdr:colOff>
      <xdr:row>98</xdr:row>
      <xdr:rowOff>132665</xdr:rowOff>
    </xdr:to>
    <xdr:sp macro="" textlink="">
      <xdr:nvSpPr>
        <xdr:cNvPr id="246" name="楕円 245"/>
        <xdr:cNvSpPr/>
      </xdr:nvSpPr>
      <xdr:spPr>
        <a:xfrm>
          <a:off x="4584700" y="168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117442</xdr:rowOff>
    </xdr:from>
    <xdr:ext cx="534377" cy="259045"/>
    <xdr:sp macro="" textlink="">
      <xdr:nvSpPr>
        <xdr:cNvPr id="247" name="扶助費該当値テキスト"/>
        <xdr:cNvSpPr txBox="1"/>
      </xdr:nvSpPr>
      <xdr:spPr>
        <a:xfrm>
          <a:off x="4686300" y="167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62223</xdr:rowOff>
    </xdr:from>
    <xdr:to>
      <xdr:col>20</xdr:col>
      <xdr:colOff>38100</xdr:colOff>
      <xdr:row>98</xdr:row>
      <xdr:rowOff>163823</xdr:rowOff>
    </xdr:to>
    <xdr:sp macro="" textlink="">
      <xdr:nvSpPr>
        <xdr:cNvPr id="248" name="楕円 247"/>
        <xdr:cNvSpPr/>
      </xdr:nvSpPr>
      <xdr:spPr>
        <a:xfrm>
          <a:off x="3746500" y="1686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154950</xdr:rowOff>
    </xdr:from>
    <xdr:ext cx="534377" cy="259045"/>
    <xdr:sp macro="" textlink="">
      <xdr:nvSpPr>
        <xdr:cNvPr id="249" name="テキスト ボックス 248"/>
        <xdr:cNvSpPr txBox="1"/>
      </xdr:nvSpPr>
      <xdr:spPr>
        <a:xfrm>
          <a:off x="3530111" y="1695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66635</xdr:rowOff>
    </xdr:from>
    <xdr:to>
      <xdr:col>15</xdr:col>
      <xdr:colOff>101600</xdr:colOff>
      <xdr:row>98</xdr:row>
      <xdr:rowOff>168235</xdr:rowOff>
    </xdr:to>
    <xdr:sp macro="" textlink="">
      <xdr:nvSpPr>
        <xdr:cNvPr id="250" name="楕円 249"/>
        <xdr:cNvSpPr/>
      </xdr:nvSpPr>
      <xdr:spPr>
        <a:xfrm>
          <a:off x="2857500" y="168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159362</xdr:rowOff>
    </xdr:from>
    <xdr:ext cx="534377" cy="259045"/>
    <xdr:sp macro="" textlink="">
      <xdr:nvSpPr>
        <xdr:cNvPr id="251" name="テキスト ボックス 250"/>
        <xdr:cNvSpPr txBox="1"/>
      </xdr:nvSpPr>
      <xdr:spPr>
        <a:xfrm>
          <a:off x="2641111" y="1696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54953</xdr:rowOff>
    </xdr:from>
    <xdr:to>
      <xdr:col>10</xdr:col>
      <xdr:colOff>165100</xdr:colOff>
      <xdr:row>98</xdr:row>
      <xdr:rowOff>156553</xdr:rowOff>
    </xdr:to>
    <xdr:sp macro="" textlink="">
      <xdr:nvSpPr>
        <xdr:cNvPr id="252" name="楕円 251"/>
        <xdr:cNvSpPr/>
      </xdr:nvSpPr>
      <xdr:spPr>
        <a:xfrm>
          <a:off x="1968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147680</xdr:rowOff>
    </xdr:from>
    <xdr:ext cx="534377" cy="259045"/>
    <xdr:sp macro="" textlink="">
      <xdr:nvSpPr>
        <xdr:cNvPr id="253" name="テキスト ボックス 252"/>
        <xdr:cNvSpPr txBox="1"/>
      </xdr:nvSpPr>
      <xdr:spPr>
        <a:xfrm>
          <a:off x="1752111" y="169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119258</xdr:rowOff>
    </xdr:from>
    <xdr:to>
      <xdr:col>6</xdr:col>
      <xdr:colOff>38100</xdr:colOff>
      <xdr:row>99</xdr:row>
      <xdr:rowOff>49408</xdr:rowOff>
    </xdr:to>
    <xdr:sp macro="" textlink="">
      <xdr:nvSpPr>
        <xdr:cNvPr id="254" name="楕円 253"/>
        <xdr:cNvSpPr/>
      </xdr:nvSpPr>
      <xdr:spPr>
        <a:xfrm>
          <a:off x="1079500" y="1692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40535</xdr:rowOff>
    </xdr:from>
    <xdr:ext cx="534377" cy="259045"/>
    <xdr:sp macro="" textlink="">
      <xdr:nvSpPr>
        <xdr:cNvPr id="255" name="テキスト ボックス 254"/>
        <xdr:cNvSpPr txBox="1"/>
      </xdr:nvSpPr>
      <xdr:spPr>
        <a:xfrm>
          <a:off x="863111" y="1701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110701</xdr:rowOff>
    </xdr:from>
    <xdr:to>
      <xdr:col>55</xdr:col>
      <xdr:colOff>0</xdr:colOff>
      <xdr:row>37</xdr:row>
      <xdr:rowOff>60626</xdr:rowOff>
    </xdr:to>
    <xdr:cxnSp macro="">
      <xdr:nvCxnSpPr>
        <xdr:cNvPr id="286" name="直線コネクタ 285"/>
        <xdr:cNvCxnSpPr/>
      </xdr:nvCxnSpPr>
      <xdr:spPr>
        <a:xfrm>
          <a:off x="9639300" y="6282901"/>
          <a:ext cx="838200" cy="1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110701</xdr:rowOff>
    </xdr:from>
    <xdr:to>
      <xdr:col>50</xdr:col>
      <xdr:colOff>114300</xdr:colOff>
      <xdr:row>37</xdr:row>
      <xdr:rowOff>28219</xdr:rowOff>
    </xdr:to>
    <xdr:cxnSp macro="">
      <xdr:nvCxnSpPr>
        <xdr:cNvPr id="289" name="直線コネクタ 288"/>
        <xdr:cNvCxnSpPr/>
      </xdr:nvCxnSpPr>
      <xdr:spPr>
        <a:xfrm flipV="1">
          <a:off x="8750300" y="6282901"/>
          <a:ext cx="889000" cy="8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28219</xdr:rowOff>
    </xdr:from>
    <xdr:to>
      <xdr:col>45</xdr:col>
      <xdr:colOff>177800</xdr:colOff>
      <xdr:row>37</xdr:row>
      <xdr:rowOff>141594</xdr:rowOff>
    </xdr:to>
    <xdr:cxnSp macro="">
      <xdr:nvCxnSpPr>
        <xdr:cNvPr id="292" name="直線コネクタ 291"/>
        <xdr:cNvCxnSpPr/>
      </xdr:nvCxnSpPr>
      <xdr:spPr>
        <a:xfrm flipV="1">
          <a:off x="7861300" y="6371869"/>
          <a:ext cx="889000" cy="1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106056</xdr:rowOff>
    </xdr:from>
    <xdr:to>
      <xdr:col>46</xdr:col>
      <xdr:colOff>38100</xdr:colOff>
      <xdr:row>37</xdr:row>
      <xdr:rowOff>36206</xdr:rowOff>
    </xdr:to>
    <xdr:sp macro="" textlink="">
      <xdr:nvSpPr>
        <xdr:cNvPr id="293" name="フローチャート: 判断 292"/>
        <xdr:cNvSpPr/>
      </xdr:nvSpPr>
      <xdr:spPr>
        <a:xfrm>
          <a:off x="8699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52733</xdr:rowOff>
    </xdr:from>
    <xdr:ext cx="534377" cy="259045"/>
    <xdr:sp macro="" textlink="">
      <xdr:nvSpPr>
        <xdr:cNvPr id="294" name="テキスト ボックス 293"/>
        <xdr:cNvSpPr txBox="1"/>
      </xdr:nvSpPr>
      <xdr:spPr>
        <a:xfrm>
          <a:off x="8483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141594</xdr:rowOff>
    </xdr:from>
    <xdr:to>
      <xdr:col>41</xdr:col>
      <xdr:colOff>50800</xdr:colOff>
      <xdr:row>37</xdr:row>
      <xdr:rowOff>165488</xdr:rowOff>
    </xdr:to>
    <xdr:cxnSp macro="">
      <xdr:nvCxnSpPr>
        <xdr:cNvPr id="295" name="直線コネクタ 294"/>
        <xdr:cNvCxnSpPr/>
      </xdr:nvCxnSpPr>
      <xdr:spPr>
        <a:xfrm flipV="1">
          <a:off x="6972300" y="6485244"/>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9826</xdr:rowOff>
    </xdr:from>
    <xdr:to>
      <xdr:col>55</xdr:col>
      <xdr:colOff>50800</xdr:colOff>
      <xdr:row>37</xdr:row>
      <xdr:rowOff>111426</xdr:rowOff>
    </xdr:to>
    <xdr:sp macro="" textlink="">
      <xdr:nvSpPr>
        <xdr:cNvPr id="305" name="楕円 304"/>
        <xdr:cNvSpPr/>
      </xdr:nvSpPr>
      <xdr:spPr>
        <a:xfrm>
          <a:off x="10426700" y="63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159703</xdr:rowOff>
    </xdr:from>
    <xdr:ext cx="534377" cy="259045"/>
    <xdr:sp macro="" textlink="">
      <xdr:nvSpPr>
        <xdr:cNvPr id="306" name="補助費等該当値テキスト"/>
        <xdr:cNvSpPr txBox="1"/>
      </xdr:nvSpPr>
      <xdr:spPr>
        <a:xfrm>
          <a:off x="10528300" y="633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59901</xdr:rowOff>
    </xdr:from>
    <xdr:to>
      <xdr:col>50</xdr:col>
      <xdr:colOff>165100</xdr:colOff>
      <xdr:row>36</xdr:row>
      <xdr:rowOff>161501</xdr:rowOff>
    </xdr:to>
    <xdr:sp macro="" textlink="">
      <xdr:nvSpPr>
        <xdr:cNvPr id="307" name="楕円 306"/>
        <xdr:cNvSpPr/>
      </xdr:nvSpPr>
      <xdr:spPr>
        <a:xfrm>
          <a:off x="9588500" y="62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152628</xdr:rowOff>
    </xdr:from>
    <xdr:ext cx="534377" cy="259045"/>
    <xdr:sp macro="" textlink="">
      <xdr:nvSpPr>
        <xdr:cNvPr id="308" name="テキスト ボックス 307"/>
        <xdr:cNvSpPr txBox="1"/>
      </xdr:nvSpPr>
      <xdr:spPr>
        <a:xfrm>
          <a:off x="9372111" y="63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148869</xdr:rowOff>
    </xdr:from>
    <xdr:to>
      <xdr:col>46</xdr:col>
      <xdr:colOff>38100</xdr:colOff>
      <xdr:row>37</xdr:row>
      <xdr:rowOff>79019</xdr:rowOff>
    </xdr:to>
    <xdr:sp macro="" textlink="">
      <xdr:nvSpPr>
        <xdr:cNvPr id="309" name="楕円 308"/>
        <xdr:cNvSpPr/>
      </xdr:nvSpPr>
      <xdr:spPr>
        <a:xfrm>
          <a:off x="8699500" y="63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70146</xdr:rowOff>
    </xdr:from>
    <xdr:ext cx="534377" cy="259045"/>
    <xdr:sp macro="" textlink="">
      <xdr:nvSpPr>
        <xdr:cNvPr id="310" name="テキスト ボックス 309"/>
        <xdr:cNvSpPr txBox="1"/>
      </xdr:nvSpPr>
      <xdr:spPr>
        <a:xfrm>
          <a:off x="8483111" y="64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90794</xdr:rowOff>
    </xdr:from>
    <xdr:to>
      <xdr:col>41</xdr:col>
      <xdr:colOff>101600</xdr:colOff>
      <xdr:row>38</xdr:row>
      <xdr:rowOff>20944</xdr:rowOff>
    </xdr:to>
    <xdr:sp macro="" textlink="">
      <xdr:nvSpPr>
        <xdr:cNvPr id="311" name="楕円 310"/>
        <xdr:cNvSpPr/>
      </xdr:nvSpPr>
      <xdr:spPr>
        <a:xfrm>
          <a:off x="7810500" y="64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12071</xdr:rowOff>
    </xdr:from>
    <xdr:ext cx="534377" cy="259045"/>
    <xdr:sp macro="" textlink="">
      <xdr:nvSpPr>
        <xdr:cNvPr id="312" name="テキスト ボックス 311"/>
        <xdr:cNvSpPr txBox="1"/>
      </xdr:nvSpPr>
      <xdr:spPr>
        <a:xfrm>
          <a:off x="7594111" y="652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114688</xdr:rowOff>
    </xdr:from>
    <xdr:to>
      <xdr:col>36</xdr:col>
      <xdr:colOff>165100</xdr:colOff>
      <xdr:row>38</xdr:row>
      <xdr:rowOff>44838</xdr:rowOff>
    </xdr:to>
    <xdr:sp macro="" textlink="">
      <xdr:nvSpPr>
        <xdr:cNvPr id="313" name="楕円 312"/>
        <xdr:cNvSpPr/>
      </xdr:nvSpPr>
      <xdr:spPr>
        <a:xfrm>
          <a:off x="6921500" y="64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35965</xdr:rowOff>
    </xdr:from>
    <xdr:ext cx="534377" cy="259045"/>
    <xdr:sp macro="" textlink="">
      <xdr:nvSpPr>
        <xdr:cNvPr id="314" name="テキスト ボックス 313"/>
        <xdr:cNvSpPr txBox="1"/>
      </xdr:nvSpPr>
      <xdr:spPr>
        <a:xfrm>
          <a:off x="6705111" y="65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133147</xdr:rowOff>
    </xdr:from>
    <xdr:to>
      <xdr:col>55</xdr:col>
      <xdr:colOff>0</xdr:colOff>
      <xdr:row>57</xdr:row>
      <xdr:rowOff>171116</xdr:rowOff>
    </xdr:to>
    <xdr:cxnSp macro="">
      <xdr:nvCxnSpPr>
        <xdr:cNvPr id="345" name="直線コネクタ 344"/>
        <xdr:cNvCxnSpPr/>
      </xdr:nvCxnSpPr>
      <xdr:spPr>
        <a:xfrm flipV="1">
          <a:off x="9639300" y="9734347"/>
          <a:ext cx="838200" cy="20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97572</xdr:rowOff>
    </xdr:from>
    <xdr:to>
      <xdr:col>50</xdr:col>
      <xdr:colOff>114300</xdr:colOff>
      <xdr:row>57</xdr:row>
      <xdr:rowOff>171116</xdr:rowOff>
    </xdr:to>
    <xdr:cxnSp macro="">
      <xdr:nvCxnSpPr>
        <xdr:cNvPr id="348" name="直線コネクタ 347"/>
        <xdr:cNvCxnSpPr/>
      </xdr:nvCxnSpPr>
      <xdr:spPr>
        <a:xfrm>
          <a:off x="8750300" y="9698772"/>
          <a:ext cx="889000" cy="2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83769</xdr:rowOff>
    </xdr:from>
    <xdr:to>
      <xdr:col>45</xdr:col>
      <xdr:colOff>177800</xdr:colOff>
      <xdr:row>56</xdr:row>
      <xdr:rowOff>97572</xdr:rowOff>
    </xdr:to>
    <xdr:cxnSp macro="">
      <xdr:nvCxnSpPr>
        <xdr:cNvPr id="351" name="直線コネクタ 350"/>
        <xdr:cNvCxnSpPr/>
      </xdr:nvCxnSpPr>
      <xdr:spPr>
        <a:xfrm>
          <a:off x="7861300" y="9684969"/>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19024</xdr:rowOff>
    </xdr:from>
    <xdr:to>
      <xdr:col>46</xdr:col>
      <xdr:colOff>38100</xdr:colOff>
      <xdr:row>56</xdr:row>
      <xdr:rowOff>120624</xdr:rowOff>
    </xdr:to>
    <xdr:sp macro="" textlink="">
      <xdr:nvSpPr>
        <xdr:cNvPr id="352" name="フローチャート: 判断 351"/>
        <xdr:cNvSpPr/>
      </xdr:nvSpPr>
      <xdr:spPr>
        <a:xfrm>
          <a:off x="8699500" y="962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137151</xdr:rowOff>
    </xdr:from>
    <xdr:ext cx="534377" cy="259045"/>
    <xdr:sp macro="" textlink="">
      <xdr:nvSpPr>
        <xdr:cNvPr id="353" name="テキスト ボックス 352"/>
        <xdr:cNvSpPr txBox="1"/>
      </xdr:nvSpPr>
      <xdr:spPr>
        <a:xfrm>
          <a:off x="8483111" y="9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83769</xdr:rowOff>
    </xdr:from>
    <xdr:to>
      <xdr:col>41</xdr:col>
      <xdr:colOff>50800</xdr:colOff>
      <xdr:row>57</xdr:row>
      <xdr:rowOff>7210</xdr:rowOff>
    </xdr:to>
    <xdr:cxnSp macro="">
      <xdr:nvCxnSpPr>
        <xdr:cNvPr id="354" name="直線コネクタ 353"/>
        <xdr:cNvCxnSpPr/>
      </xdr:nvCxnSpPr>
      <xdr:spPr>
        <a:xfrm flipV="1">
          <a:off x="6972300" y="9684969"/>
          <a:ext cx="889000" cy="9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100434</xdr:rowOff>
    </xdr:from>
    <xdr:ext cx="534377" cy="259045"/>
    <xdr:sp macro="" textlink="">
      <xdr:nvSpPr>
        <xdr:cNvPr id="356" name="テキスト ボックス 355"/>
        <xdr:cNvSpPr txBox="1"/>
      </xdr:nvSpPr>
      <xdr:spPr>
        <a:xfrm>
          <a:off x="7594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100674</xdr:rowOff>
    </xdr:from>
    <xdr:ext cx="534377" cy="259045"/>
    <xdr:sp macro="" textlink="">
      <xdr:nvSpPr>
        <xdr:cNvPr id="358" name="テキスト ボックス 357"/>
        <xdr:cNvSpPr txBox="1"/>
      </xdr:nvSpPr>
      <xdr:spPr>
        <a:xfrm>
          <a:off x="6705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82347</xdr:rowOff>
    </xdr:from>
    <xdr:to>
      <xdr:col>55</xdr:col>
      <xdr:colOff>50800</xdr:colOff>
      <xdr:row>57</xdr:row>
      <xdr:rowOff>12497</xdr:rowOff>
    </xdr:to>
    <xdr:sp macro="" textlink="">
      <xdr:nvSpPr>
        <xdr:cNvPr id="364" name="楕円 363"/>
        <xdr:cNvSpPr/>
      </xdr:nvSpPr>
      <xdr:spPr>
        <a:xfrm>
          <a:off x="10426700" y="96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60774</xdr:rowOff>
    </xdr:from>
    <xdr:ext cx="534377" cy="259045"/>
    <xdr:sp macro="" textlink="">
      <xdr:nvSpPr>
        <xdr:cNvPr id="365" name="普通建設事業費該当値テキスト"/>
        <xdr:cNvSpPr txBox="1"/>
      </xdr:nvSpPr>
      <xdr:spPr>
        <a:xfrm>
          <a:off x="10528300" y="96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120316</xdr:rowOff>
    </xdr:from>
    <xdr:to>
      <xdr:col>50</xdr:col>
      <xdr:colOff>165100</xdr:colOff>
      <xdr:row>58</xdr:row>
      <xdr:rowOff>50466</xdr:rowOff>
    </xdr:to>
    <xdr:sp macro="" textlink="">
      <xdr:nvSpPr>
        <xdr:cNvPr id="366" name="楕円 365"/>
        <xdr:cNvSpPr/>
      </xdr:nvSpPr>
      <xdr:spPr>
        <a:xfrm>
          <a:off x="9588500" y="98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41593</xdr:rowOff>
    </xdr:from>
    <xdr:ext cx="534377" cy="259045"/>
    <xdr:sp macro="" textlink="">
      <xdr:nvSpPr>
        <xdr:cNvPr id="367" name="テキスト ボックス 366"/>
        <xdr:cNvSpPr txBox="1"/>
      </xdr:nvSpPr>
      <xdr:spPr>
        <a:xfrm>
          <a:off x="9372111" y="998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46772</xdr:rowOff>
    </xdr:from>
    <xdr:to>
      <xdr:col>46</xdr:col>
      <xdr:colOff>38100</xdr:colOff>
      <xdr:row>56</xdr:row>
      <xdr:rowOff>148372</xdr:rowOff>
    </xdr:to>
    <xdr:sp macro="" textlink="">
      <xdr:nvSpPr>
        <xdr:cNvPr id="368" name="楕円 367"/>
        <xdr:cNvSpPr/>
      </xdr:nvSpPr>
      <xdr:spPr>
        <a:xfrm>
          <a:off x="8699500" y="96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139499</xdr:rowOff>
    </xdr:from>
    <xdr:ext cx="534377" cy="259045"/>
    <xdr:sp macro="" textlink="">
      <xdr:nvSpPr>
        <xdr:cNvPr id="369" name="テキスト ボックス 368"/>
        <xdr:cNvSpPr txBox="1"/>
      </xdr:nvSpPr>
      <xdr:spPr>
        <a:xfrm>
          <a:off x="8483111" y="97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32969</xdr:rowOff>
    </xdr:from>
    <xdr:to>
      <xdr:col>41</xdr:col>
      <xdr:colOff>101600</xdr:colOff>
      <xdr:row>56</xdr:row>
      <xdr:rowOff>134569</xdr:rowOff>
    </xdr:to>
    <xdr:sp macro="" textlink="">
      <xdr:nvSpPr>
        <xdr:cNvPr id="370" name="楕円 369"/>
        <xdr:cNvSpPr/>
      </xdr:nvSpPr>
      <xdr:spPr>
        <a:xfrm>
          <a:off x="7810500" y="96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125696</xdr:rowOff>
    </xdr:from>
    <xdr:ext cx="534377" cy="259045"/>
    <xdr:sp macro="" textlink="">
      <xdr:nvSpPr>
        <xdr:cNvPr id="371" name="テキスト ボックス 370"/>
        <xdr:cNvSpPr txBox="1"/>
      </xdr:nvSpPr>
      <xdr:spPr>
        <a:xfrm>
          <a:off x="7594111" y="97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127860</xdr:rowOff>
    </xdr:from>
    <xdr:to>
      <xdr:col>36</xdr:col>
      <xdr:colOff>165100</xdr:colOff>
      <xdr:row>57</xdr:row>
      <xdr:rowOff>58010</xdr:rowOff>
    </xdr:to>
    <xdr:sp macro="" textlink="">
      <xdr:nvSpPr>
        <xdr:cNvPr id="372" name="楕円 371"/>
        <xdr:cNvSpPr/>
      </xdr:nvSpPr>
      <xdr:spPr>
        <a:xfrm>
          <a:off x="6921500" y="972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49137</xdr:rowOff>
    </xdr:from>
    <xdr:ext cx="534377" cy="259045"/>
    <xdr:sp macro="" textlink="">
      <xdr:nvSpPr>
        <xdr:cNvPr id="373" name="テキスト ボックス 372"/>
        <xdr:cNvSpPr txBox="1"/>
      </xdr:nvSpPr>
      <xdr:spPr>
        <a:xfrm>
          <a:off x="6705111" y="982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19608</xdr:rowOff>
    </xdr:from>
    <xdr:to>
      <xdr:col>55</xdr:col>
      <xdr:colOff>0</xdr:colOff>
      <xdr:row>79</xdr:row>
      <xdr:rowOff>31535</xdr:rowOff>
    </xdr:to>
    <xdr:cxnSp macro="">
      <xdr:nvCxnSpPr>
        <xdr:cNvPr id="402" name="直線コネクタ 401"/>
        <xdr:cNvCxnSpPr/>
      </xdr:nvCxnSpPr>
      <xdr:spPr>
        <a:xfrm>
          <a:off x="9639300" y="13564158"/>
          <a:ext cx="838200" cy="1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151512</xdr:rowOff>
    </xdr:from>
    <xdr:to>
      <xdr:col>50</xdr:col>
      <xdr:colOff>114300</xdr:colOff>
      <xdr:row>79</xdr:row>
      <xdr:rowOff>19608</xdr:rowOff>
    </xdr:to>
    <xdr:cxnSp macro="">
      <xdr:nvCxnSpPr>
        <xdr:cNvPr id="405" name="直線コネクタ 404"/>
        <xdr:cNvCxnSpPr/>
      </xdr:nvCxnSpPr>
      <xdr:spPr>
        <a:xfrm>
          <a:off x="8750300" y="13524612"/>
          <a:ext cx="889000" cy="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101009</xdr:rowOff>
    </xdr:from>
    <xdr:to>
      <xdr:col>45</xdr:col>
      <xdr:colOff>177800</xdr:colOff>
      <xdr:row>78</xdr:row>
      <xdr:rowOff>151512</xdr:rowOff>
    </xdr:to>
    <xdr:cxnSp macro="">
      <xdr:nvCxnSpPr>
        <xdr:cNvPr id="408" name="直線コネクタ 407"/>
        <xdr:cNvCxnSpPr/>
      </xdr:nvCxnSpPr>
      <xdr:spPr>
        <a:xfrm>
          <a:off x="7861300" y="13474109"/>
          <a:ext cx="889000" cy="5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46132</xdr:rowOff>
    </xdr:from>
    <xdr:to>
      <xdr:col>46</xdr:col>
      <xdr:colOff>38100</xdr:colOff>
      <xdr:row>76</xdr:row>
      <xdr:rowOff>147732</xdr:rowOff>
    </xdr:to>
    <xdr:sp macro="" textlink="">
      <xdr:nvSpPr>
        <xdr:cNvPr id="409" name="フローチャート: 判断 408"/>
        <xdr:cNvSpPr/>
      </xdr:nvSpPr>
      <xdr:spPr>
        <a:xfrm>
          <a:off x="8699500" y="130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164260</xdr:rowOff>
    </xdr:from>
    <xdr:ext cx="534377" cy="259045"/>
    <xdr:sp macro="" textlink="">
      <xdr:nvSpPr>
        <xdr:cNvPr id="410" name="テキスト ボックス 409"/>
        <xdr:cNvSpPr txBox="1"/>
      </xdr:nvSpPr>
      <xdr:spPr>
        <a:xfrm>
          <a:off x="8483111" y="128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2" name="テキスト ボックス 411"/>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152185</xdr:rowOff>
    </xdr:from>
    <xdr:to>
      <xdr:col>55</xdr:col>
      <xdr:colOff>50800</xdr:colOff>
      <xdr:row>79</xdr:row>
      <xdr:rowOff>82335</xdr:rowOff>
    </xdr:to>
    <xdr:sp macro="" textlink="">
      <xdr:nvSpPr>
        <xdr:cNvPr id="418" name="楕円 417"/>
        <xdr:cNvSpPr/>
      </xdr:nvSpPr>
      <xdr:spPr>
        <a:xfrm>
          <a:off x="10426700" y="135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67112</xdr:rowOff>
    </xdr:from>
    <xdr:ext cx="378565" cy="259045"/>
    <xdr:sp macro="" textlink="">
      <xdr:nvSpPr>
        <xdr:cNvPr id="419" name="普通建設事業費 （ うち新規整備　）該当値テキスト"/>
        <xdr:cNvSpPr txBox="1"/>
      </xdr:nvSpPr>
      <xdr:spPr>
        <a:xfrm>
          <a:off x="10528300" y="13440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140258</xdr:rowOff>
    </xdr:from>
    <xdr:to>
      <xdr:col>50</xdr:col>
      <xdr:colOff>165100</xdr:colOff>
      <xdr:row>79</xdr:row>
      <xdr:rowOff>70408</xdr:rowOff>
    </xdr:to>
    <xdr:sp macro="" textlink="">
      <xdr:nvSpPr>
        <xdr:cNvPr id="420" name="楕円 419"/>
        <xdr:cNvSpPr/>
      </xdr:nvSpPr>
      <xdr:spPr>
        <a:xfrm>
          <a:off x="9588500" y="135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61535</xdr:rowOff>
    </xdr:from>
    <xdr:ext cx="469744" cy="259045"/>
    <xdr:sp macro="" textlink="">
      <xdr:nvSpPr>
        <xdr:cNvPr id="421" name="テキスト ボックス 420"/>
        <xdr:cNvSpPr txBox="1"/>
      </xdr:nvSpPr>
      <xdr:spPr>
        <a:xfrm>
          <a:off x="9404428" y="1360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100712</xdr:rowOff>
    </xdr:from>
    <xdr:to>
      <xdr:col>46</xdr:col>
      <xdr:colOff>38100</xdr:colOff>
      <xdr:row>79</xdr:row>
      <xdr:rowOff>30862</xdr:rowOff>
    </xdr:to>
    <xdr:sp macro="" textlink="">
      <xdr:nvSpPr>
        <xdr:cNvPr id="422" name="楕円 421"/>
        <xdr:cNvSpPr/>
      </xdr:nvSpPr>
      <xdr:spPr>
        <a:xfrm>
          <a:off x="8699500" y="134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21989</xdr:rowOff>
    </xdr:from>
    <xdr:ext cx="469744" cy="259045"/>
    <xdr:sp macro="" textlink="">
      <xdr:nvSpPr>
        <xdr:cNvPr id="423" name="テキスト ボックス 422"/>
        <xdr:cNvSpPr txBox="1"/>
      </xdr:nvSpPr>
      <xdr:spPr>
        <a:xfrm>
          <a:off x="8515428" y="1356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50209</xdr:rowOff>
    </xdr:from>
    <xdr:to>
      <xdr:col>41</xdr:col>
      <xdr:colOff>101600</xdr:colOff>
      <xdr:row>78</xdr:row>
      <xdr:rowOff>151809</xdr:rowOff>
    </xdr:to>
    <xdr:sp macro="" textlink="">
      <xdr:nvSpPr>
        <xdr:cNvPr id="424" name="楕円 423"/>
        <xdr:cNvSpPr/>
      </xdr:nvSpPr>
      <xdr:spPr>
        <a:xfrm>
          <a:off x="7810500" y="1342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142936</xdr:rowOff>
    </xdr:from>
    <xdr:ext cx="469744" cy="259045"/>
    <xdr:sp macro="" textlink="">
      <xdr:nvSpPr>
        <xdr:cNvPr id="425" name="テキスト ボックス 424"/>
        <xdr:cNvSpPr txBox="1"/>
      </xdr:nvSpPr>
      <xdr:spPr>
        <a:xfrm>
          <a:off x="7626428" y="1351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96952</xdr:rowOff>
    </xdr:from>
    <xdr:to>
      <xdr:col>55</xdr:col>
      <xdr:colOff>0</xdr:colOff>
      <xdr:row>96</xdr:row>
      <xdr:rowOff>134289</xdr:rowOff>
    </xdr:to>
    <xdr:cxnSp macro="">
      <xdr:nvCxnSpPr>
        <xdr:cNvPr id="454" name="直線コネクタ 453"/>
        <xdr:cNvCxnSpPr/>
      </xdr:nvCxnSpPr>
      <xdr:spPr>
        <a:xfrm flipV="1">
          <a:off x="9639300" y="16213252"/>
          <a:ext cx="838200" cy="38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5"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80950</xdr:rowOff>
    </xdr:from>
    <xdr:to>
      <xdr:col>50</xdr:col>
      <xdr:colOff>114300</xdr:colOff>
      <xdr:row>96</xdr:row>
      <xdr:rowOff>134289</xdr:rowOff>
    </xdr:to>
    <xdr:cxnSp macro="">
      <xdr:nvCxnSpPr>
        <xdr:cNvPr id="457" name="直線コネクタ 456"/>
        <xdr:cNvCxnSpPr/>
      </xdr:nvCxnSpPr>
      <xdr:spPr>
        <a:xfrm>
          <a:off x="8750300" y="16197250"/>
          <a:ext cx="889000" cy="39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80950</xdr:rowOff>
    </xdr:from>
    <xdr:to>
      <xdr:col>45</xdr:col>
      <xdr:colOff>177800</xdr:colOff>
      <xdr:row>95</xdr:row>
      <xdr:rowOff>74758</xdr:rowOff>
    </xdr:to>
    <xdr:cxnSp macro="">
      <xdr:nvCxnSpPr>
        <xdr:cNvPr id="460" name="直線コネクタ 459"/>
        <xdr:cNvCxnSpPr/>
      </xdr:nvCxnSpPr>
      <xdr:spPr>
        <a:xfrm flipV="1">
          <a:off x="7861300" y="16197250"/>
          <a:ext cx="889000" cy="16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167233</xdr:rowOff>
    </xdr:from>
    <xdr:to>
      <xdr:col>46</xdr:col>
      <xdr:colOff>38100</xdr:colOff>
      <xdr:row>97</xdr:row>
      <xdr:rowOff>97383</xdr:rowOff>
    </xdr:to>
    <xdr:sp macro="" textlink="">
      <xdr:nvSpPr>
        <xdr:cNvPr id="461" name="フローチャート: 判断 460"/>
        <xdr:cNvSpPr/>
      </xdr:nvSpPr>
      <xdr:spPr>
        <a:xfrm>
          <a:off x="8699500" y="1662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88510</xdr:rowOff>
    </xdr:from>
    <xdr:ext cx="534377" cy="259045"/>
    <xdr:sp macro="" textlink="">
      <xdr:nvSpPr>
        <xdr:cNvPr id="462" name="テキスト ボックス 461"/>
        <xdr:cNvSpPr txBox="1"/>
      </xdr:nvSpPr>
      <xdr:spPr>
        <a:xfrm>
          <a:off x="8483111" y="167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252</xdr:rowOff>
    </xdr:from>
    <xdr:ext cx="534377" cy="259045"/>
    <xdr:sp macro="" textlink="">
      <xdr:nvSpPr>
        <xdr:cNvPr id="464" name="テキスト ボックス 463"/>
        <xdr:cNvSpPr txBox="1"/>
      </xdr:nvSpPr>
      <xdr:spPr>
        <a:xfrm>
          <a:off x="7594111" y="166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46152</xdr:rowOff>
    </xdr:from>
    <xdr:to>
      <xdr:col>55</xdr:col>
      <xdr:colOff>50800</xdr:colOff>
      <xdr:row>94</xdr:row>
      <xdr:rowOff>147752</xdr:rowOff>
    </xdr:to>
    <xdr:sp macro="" textlink="">
      <xdr:nvSpPr>
        <xdr:cNvPr id="470" name="楕円 469"/>
        <xdr:cNvSpPr/>
      </xdr:nvSpPr>
      <xdr:spPr>
        <a:xfrm>
          <a:off x="10426700" y="161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69029</xdr:rowOff>
    </xdr:from>
    <xdr:ext cx="534377" cy="259045"/>
    <xdr:sp macro="" textlink="">
      <xdr:nvSpPr>
        <xdr:cNvPr id="471" name="普通建設事業費 （ うち更新整備　）該当値テキスト"/>
        <xdr:cNvSpPr txBox="1"/>
      </xdr:nvSpPr>
      <xdr:spPr>
        <a:xfrm>
          <a:off x="10528300" y="160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83489</xdr:rowOff>
    </xdr:from>
    <xdr:to>
      <xdr:col>50</xdr:col>
      <xdr:colOff>165100</xdr:colOff>
      <xdr:row>97</xdr:row>
      <xdr:rowOff>13639</xdr:rowOff>
    </xdr:to>
    <xdr:sp macro="" textlink="">
      <xdr:nvSpPr>
        <xdr:cNvPr id="472" name="楕円 471"/>
        <xdr:cNvSpPr/>
      </xdr:nvSpPr>
      <xdr:spPr>
        <a:xfrm>
          <a:off x="9588500" y="165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4766</xdr:rowOff>
    </xdr:from>
    <xdr:ext cx="534377" cy="259045"/>
    <xdr:sp macro="" textlink="">
      <xdr:nvSpPr>
        <xdr:cNvPr id="473" name="テキスト ボックス 472"/>
        <xdr:cNvSpPr txBox="1"/>
      </xdr:nvSpPr>
      <xdr:spPr>
        <a:xfrm>
          <a:off x="9372111" y="166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30150</xdr:rowOff>
    </xdr:from>
    <xdr:to>
      <xdr:col>46</xdr:col>
      <xdr:colOff>38100</xdr:colOff>
      <xdr:row>94</xdr:row>
      <xdr:rowOff>131750</xdr:rowOff>
    </xdr:to>
    <xdr:sp macro="" textlink="">
      <xdr:nvSpPr>
        <xdr:cNvPr id="474" name="楕円 473"/>
        <xdr:cNvSpPr/>
      </xdr:nvSpPr>
      <xdr:spPr>
        <a:xfrm>
          <a:off x="8699500" y="161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148277</xdr:rowOff>
    </xdr:from>
    <xdr:ext cx="534377" cy="259045"/>
    <xdr:sp macro="" textlink="">
      <xdr:nvSpPr>
        <xdr:cNvPr id="475" name="テキスト ボックス 474"/>
        <xdr:cNvSpPr txBox="1"/>
      </xdr:nvSpPr>
      <xdr:spPr>
        <a:xfrm>
          <a:off x="8483111" y="159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23958</xdr:rowOff>
    </xdr:from>
    <xdr:to>
      <xdr:col>41</xdr:col>
      <xdr:colOff>101600</xdr:colOff>
      <xdr:row>95</xdr:row>
      <xdr:rowOff>125558</xdr:rowOff>
    </xdr:to>
    <xdr:sp macro="" textlink="">
      <xdr:nvSpPr>
        <xdr:cNvPr id="476" name="楕円 475"/>
        <xdr:cNvSpPr/>
      </xdr:nvSpPr>
      <xdr:spPr>
        <a:xfrm>
          <a:off x="7810500" y="163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142085</xdr:rowOff>
    </xdr:from>
    <xdr:ext cx="534377" cy="259045"/>
    <xdr:sp macro="" textlink="">
      <xdr:nvSpPr>
        <xdr:cNvPr id="477" name="テキスト ボックス 476"/>
        <xdr:cNvSpPr txBox="1"/>
      </xdr:nvSpPr>
      <xdr:spPr>
        <a:xfrm>
          <a:off x="7594111" y="1608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7" name="テキスト ボックス 49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9" name="テキスト ボックス 49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140027</xdr:rowOff>
    </xdr:from>
    <xdr:to>
      <xdr:col>85</xdr:col>
      <xdr:colOff>126364</xdr:colOff>
      <xdr:row>39</xdr:row>
      <xdr:rowOff>98878</xdr:rowOff>
    </xdr:to>
    <xdr:cxnSp macro="">
      <xdr:nvCxnSpPr>
        <xdr:cNvPr id="503" name="直線コネクタ 502"/>
        <xdr:cNvCxnSpPr/>
      </xdr:nvCxnSpPr>
      <xdr:spPr>
        <a:xfrm flipV="1">
          <a:off x="16317595" y="5626427"/>
          <a:ext cx="1269" cy="1159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86704</xdr:rowOff>
    </xdr:from>
    <xdr:ext cx="534377" cy="259045"/>
    <xdr:sp macro="" textlink="">
      <xdr:nvSpPr>
        <xdr:cNvPr id="506" name="災害復旧事業費最大値テキスト"/>
        <xdr:cNvSpPr txBox="1"/>
      </xdr:nvSpPr>
      <xdr:spPr>
        <a:xfrm>
          <a:off x="16370300" y="540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140027</xdr:rowOff>
    </xdr:from>
    <xdr:to>
      <xdr:col>86</xdr:col>
      <xdr:colOff>25400</xdr:colOff>
      <xdr:row>32</xdr:row>
      <xdr:rowOff>140027</xdr:rowOff>
    </xdr:to>
    <xdr:cxnSp macro="">
      <xdr:nvCxnSpPr>
        <xdr:cNvPr id="507" name="直線コネクタ 506"/>
        <xdr:cNvCxnSpPr/>
      </xdr:nvCxnSpPr>
      <xdr:spPr>
        <a:xfrm>
          <a:off x="16230600" y="562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92478</xdr:rowOff>
    </xdr:from>
    <xdr:to>
      <xdr:col>85</xdr:col>
      <xdr:colOff>127000</xdr:colOff>
      <xdr:row>39</xdr:row>
      <xdr:rowOff>98878</xdr:rowOff>
    </xdr:to>
    <xdr:cxnSp macro="">
      <xdr:nvCxnSpPr>
        <xdr:cNvPr id="508" name="直線コネクタ 507"/>
        <xdr:cNvCxnSpPr/>
      </xdr:nvCxnSpPr>
      <xdr:spPr>
        <a:xfrm>
          <a:off x="15481300" y="6779028"/>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14360</xdr:rowOff>
    </xdr:from>
    <xdr:ext cx="469744" cy="259045"/>
    <xdr:sp macro="" textlink="">
      <xdr:nvSpPr>
        <xdr:cNvPr id="509" name="災害復旧事業費平均値テキスト"/>
        <xdr:cNvSpPr txBox="1"/>
      </xdr:nvSpPr>
      <xdr:spPr>
        <a:xfrm>
          <a:off x="16370300" y="65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162933</xdr:rowOff>
    </xdr:from>
    <xdr:to>
      <xdr:col>85</xdr:col>
      <xdr:colOff>177800</xdr:colOff>
      <xdr:row>39</xdr:row>
      <xdr:rowOff>93083</xdr:rowOff>
    </xdr:to>
    <xdr:sp macro="" textlink="">
      <xdr:nvSpPr>
        <xdr:cNvPr id="510" name="フローチャート: 判断 509"/>
        <xdr:cNvSpPr/>
      </xdr:nvSpPr>
      <xdr:spPr>
        <a:xfrm>
          <a:off x="16268700" y="66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83758</xdr:rowOff>
    </xdr:from>
    <xdr:to>
      <xdr:col>81</xdr:col>
      <xdr:colOff>50800</xdr:colOff>
      <xdr:row>39</xdr:row>
      <xdr:rowOff>92478</xdr:rowOff>
    </xdr:to>
    <xdr:cxnSp macro="">
      <xdr:nvCxnSpPr>
        <xdr:cNvPr id="511" name="直線コネクタ 510"/>
        <xdr:cNvCxnSpPr/>
      </xdr:nvCxnSpPr>
      <xdr:spPr>
        <a:xfrm>
          <a:off x="14592300" y="6770308"/>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5102</xdr:rowOff>
    </xdr:from>
    <xdr:to>
      <xdr:col>81</xdr:col>
      <xdr:colOff>101600</xdr:colOff>
      <xdr:row>39</xdr:row>
      <xdr:rowOff>106702</xdr:rowOff>
    </xdr:to>
    <xdr:sp macro="" textlink="">
      <xdr:nvSpPr>
        <xdr:cNvPr id="512" name="フローチャート: 判断 511"/>
        <xdr:cNvSpPr/>
      </xdr:nvSpPr>
      <xdr:spPr>
        <a:xfrm>
          <a:off x="15430500" y="66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123229</xdr:rowOff>
    </xdr:from>
    <xdr:ext cx="469744" cy="259045"/>
    <xdr:sp macro="" textlink="">
      <xdr:nvSpPr>
        <xdr:cNvPr id="513" name="テキスト ボックス 512"/>
        <xdr:cNvSpPr txBox="1"/>
      </xdr:nvSpPr>
      <xdr:spPr>
        <a:xfrm>
          <a:off x="15246428" y="646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83758</xdr:rowOff>
    </xdr:from>
    <xdr:to>
      <xdr:col>76</xdr:col>
      <xdr:colOff>114300</xdr:colOff>
      <xdr:row>39</xdr:row>
      <xdr:rowOff>98878</xdr:rowOff>
    </xdr:to>
    <xdr:cxnSp macro="">
      <xdr:nvCxnSpPr>
        <xdr:cNvPr id="514" name="直線コネクタ 513"/>
        <xdr:cNvCxnSpPr/>
      </xdr:nvCxnSpPr>
      <xdr:spPr>
        <a:xfrm flipV="1">
          <a:off x="13703300" y="677030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16891</xdr:rowOff>
    </xdr:from>
    <xdr:to>
      <xdr:col>76</xdr:col>
      <xdr:colOff>165100</xdr:colOff>
      <xdr:row>39</xdr:row>
      <xdr:rowOff>118491</xdr:rowOff>
    </xdr:to>
    <xdr:sp macro="" textlink="">
      <xdr:nvSpPr>
        <xdr:cNvPr id="515" name="フローチャート: 判断 514"/>
        <xdr:cNvSpPr/>
      </xdr:nvSpPr>
      <xdr:spPr>
        <a:xfrm>
          <a:off x="14541500" y="67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135018</xdr:rowOff>
    </xdr:from>
    <xdr:ext cx="378565" cy="259045"/>
    <xdr:sp macro="" textlink="">
      <xdr:nvSpPr>
        <xdr:cNvPr id="516" name="テキスト ボックス 515"/>
        <xdr:cNvSpPr txBox="1"/>
      </xdr:nvSpPr>
      <xdr:spPr>
        <a:xfrm>
          <a:off x="14403017" y="647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170757</xdr:rowOff>
    </xdr:from>
    <xdr:to>
      <xdr:col>71</xdr:col>
      <xdr:colOff>177800</xdr:colOff>
      <xdr:row>39</xdr:row>
      <xdr:rowOff>98878</xdr:rowOff>
    </xdr:to>
    <xdr:cxnSp macro="">
      <xdr:nvCxnSpPr>
        <xdr:cNvPr id="517" name="直線コネクタ 516"/>
        <xdr:cNvCxnSpPr/>
      </xdr:nvCxnSpPr>
      <xdr:spPr>
        <a:xfrm>
          <a:off x="12814300" y="5314257"/>
          <a:ext cx="889000" cy="14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4318</xdr:rowOff>
    </xdr:from>
    <xdr:to>
      <xdr:col>72</xdr:col>
      <xdr:colOff>38100</xdr:colOff>
      <xdr:row>39</xdr:row>
      <xdr:rowOff>105918</xdr:rowOff>
    </xdr:to>
    <xdr:sp macro="" textlink="">
      <xdr:nvSpPr>
        <xdr:cNvPr id="518" name="フローチャート: 判断 517"/>
        <xdr:cNvSpPr/>
      </xdr:nvSpPr>
      <xdr:spPr>
        <a:xfrm>
          <a:off x="13652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122445</xdr:rowOff>
    </xdr:from>
    <xdr:ext cx="469744" cy="259045"/>
    <xdr:sp macro="" textlink="">
      <xdr:nvSpPr>
        <xdr:cNvPr id="519" name="テキスト ボックス 518"/>
        <xdr:cNvSpPr txBox="1"/>
      </xdr:nvSpPr>
      <xdr:spPr>
        <a:xfrm>
          <a:off x="13468428"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153202</xdr:rowOff>
    </xdr:from>
    <xdr:to>
      <xdr:col>67</xdr:col>
      <xdr:colOff>101600</xdr:colOff>
      <xdr:row>39</xdr:row>
      <xdr:rowOff>83352</xdr:rowOff>
    </xdr:to>
    <xdr:sp macro="" textlink="">
      <xdr:nvSpPr>
        <xdr:cNvPr id="520" name="フローチャート: 判断 519"/>
        <xdr:cNvSpPr/>
      </xdr:nvSpPr>
      <xdr:spPr>
        <a:xfrm>
          <a:off x="12763500" y="666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74479</xdr:rowOff>
    </xdr:from>
    <xdr:ext cx="469744" cy="259045"/>
    <xdr:sp macro="" textlink="">
      <xdr:nvSpPr>
        <xdr:cNvPr id="521" name="テキスト ボックス 520"/>
        <xdr:cNvSpPr txBox="1"/>
      </xdr:nvSpPr>
      <xdr:spPr>
        <a:xfrm>
          <a:off x="12579428" y="676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7" name="楕円 52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141360</xdr:rowOff>
    </xdr:from>
    <xdr:ext cx="249299" cy="259045"/>
    <xdr:sp macro="" textlink="">
      <xdr:nvSpPr>
        <xdr:cNvPr id="528" name="災害復旧事業費該当値テキスト"/>
        <xdr:cNvSpPr txBox="1"/>
      </xdr:nvSpPr>
      <xdr:spPr>
        <a:xfrm>
          <a:off x="16370300" y="665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41678</xdr:rowOff>
    </xdr:from>
    <xdr:to>
      <xdr:col>81</xdr:col>
      <xdr:colOff>101600</xdr:colOff>
      <xdr:row>39</xdr:row>
      <xdr:rowOff>143278</xdr:rowOff>
    </xdr:to>
    <xdr:sp macro="" textlink="">
      <xdr:nvSpPr>
        <xdr:cNvPr id="529" name="楕円 528"/>
        <xdr:cNvSpPr/>
      </xdr:nvSpPr>
      <xdr:spPr>
        <a:xfrm>
          <a:off x="15430500" y="6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134405</xdr:rowOff>
    </xdr:from>
    <xdr:ext cx="378565" cy="259045"/>
    <xdr:sp macro="" textlink="">
      <xdr:nvSpPr>
        <xdr:cNvPr id="530" name="テキスト ボックス 529"/>
        <xdr:cNvSpPr txBox="1"/>
      </xdr:nvSpPr>
      <xdr:spPr>
        <a:xfrm>
          <a:off x="15292017" y="6820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32958</xdr:rowOff>
    </xdr:from>
    <xdr:to>
      <xdr:col>76</xdr:col>
      <xdr:colOff>165100</xdr:colOff>
      <xdr:row>39</xdr:row>
      <xdr:rowOff>134558</xdr:rowOff>
    </xdr:to>
    <xdr:sp macro="" textlink="">
      <xdr:nvSpPr>
        <xdr:cNvPr id="531" name="楕円 530"/>
        <xdr:cNvSpPr/>
      </xdr:nvSpPr>
      <xdr:spPr>
        <a:xfrm>
          <a:off x="14541500" y="671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125685</xdr:rowOff>
    </xdr:from>
    <xdr:ext cx="378565" cy="259045"/>
    <xdr:sp macro="" textlink="">
      <xdr:nvSpPr>
        <xdr:cNvPr id="532" name="テキスト ボックス 531"/>
        <xdr:cNvSpPr txBox="1"/>
      </xdr:nvSpPr>
      <xdr:spPr>
        <a:xfrm>
          <a:off x="14403017" y="681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3" name="楕円 53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4" name="テキスト ボックス 53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119957</xdr:rowOff>
    </xdr:from>
    <xdr:to>
      <xdr:col>67</xdr:col>
      <xdr:colOff>101600</xdr:colOff>
      <xdr:row>31</xdr:row>
      <xdr:rowOff>50107</xdr:rowOff>
    </xdr:to>
    <xdr:sp macro="" textlink="">
      <xdr:nvSpPr>
        <xdr:cNvPr id="535" name="楕円 534"/>
        <xdr:cNvSpPr/>
      </xdr:nvSpPr>
      <xdr:spPr>
        <a:xfrm>
          <a:off x="12763500" y="52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66634</xdr:rowOff>
    </xdr:from>
    <xdr:ext cx="534377" cy="259045"/>
    <xdr:sp macro="" textlink="">
      <xdr:nvSpPr>
        <xdr:cNvPr id="536" name="テキスト ボックス 535"/>
        <xdr:cNvSpPr txBox="1"/>
      </xdr:nvSpPr>
      <xdr:spPr>
        <a:xfrm>
          <a:off x="12547111" y="50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3" name="テキスト ボックス 60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5" name="テキスト ボックス 60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11" name="直線コネクタ 610"/>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2"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3" name="直線コネクタ 612"/>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4"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5" name="直線コネクタ 614"/>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54515</xdr:rowOff>
    </xdr:from>
    <xdr:to>
      <xdr:col>85</xdr:col>
      <xdr:colOff>127000</xdr:colOff>
      <xdr:row>77</xdr:row>
      <xdr:rowOff>73554</xdr:rowOff>
    </xdr:to>
    <xdr:cxnSp macro="">
      <xdr:nvCxnSpPr>
        <xdr:cNvPr id="616" name="直線コネクタ 615"/>
        <xdr:cNvCxnSpPr/>
      </xdr:nvCxnSpPr>
      <xdr:spPr>
        <a:xfrm>
          <a:off x="15481300" y="13256165"/>
          <a:ext cx="8382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7"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8" name="フローチャート: 判断 617"/>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54515</xdr:rowOff>
    </xdr:from>
    <xdr:to>
      <xdr:col>81</xdr:col>
      <xdr:colOff>50800</xdr:colOff>
      <xdr:row>77</xdr:row>
      <xdr:rowOff>65601</xdr:rowOff>
    </xdr:to>
    <xdr:cxnSp macro="">
      <xdr:nvCxnSpPr>
        <xdr:cNvPr id="619" name="直線コネクタ 618"/>
        <xdr:cNvCxnSpPr/>
      </xdr:nvCxnSpPr>
      <xdr:spPr>
        <a:xfrm flipV="1">
          <a:off x="14592300" y="13256165"/>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20" name="フローチャート: 判断 619"/>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21" name="テキスト ボックス 620"/>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64963</xdr:rowOff>
    </xdr:from>
    <xdr:to>
      <xdr:col>76</xdr:col>
      <xdr:colOff>114300</xdr:colOff>
      <xdr:row>77</xdr:row>
      <xdr:rowOff>65601</xdr:rowOff>
    </xdr:to>
    <xdr:cxnSp macro="">
      <xdr:nvCxnSpPr>
        <xdr:cNvPr id="622" name="直線コネクタ 621"/>
        <xdr:cNvCxnSpPr/>
      </xdr:nvCxnSpPr>
      <xdr:spPr>
        <a:xfrm>
          <a:off x="13703300" y="13266613"/>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3" name="フローチャート: 判断 622"/>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4" name="テキスト ボックス 623"/>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61159</xdr:rowOff>
    </xdr:from>
    <xdr:to>
      <xdr:col>71</xdr:col>
      <xdr:colOff>177800</xdr:colOff>
      <xdr:row>77</xdr:row>
      <xdr:rowOff>64963</xdr:rowOff>
    </xdr:to>
    <xdr:cxnSp macro="">
      <xdr:nvCxnSpPr>
        <xdr:cNvPr id="625" name="直線コネクタ 624"/>
        <xdr:cNvCxnSpPr/>
      </xdr:nvCxnSpPr>
      <xdr:spPr>
        <a:xfrm>
          <a:off x="12814300" y="13262809"/>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6" name="フローチャート: 判断 625"/>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7" name="テキスト ボックス 626"/>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8" name="フローチャート: 判断 627"/>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9" name="テキスト ボックス 628"/>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22754</xdr:rowOff>
    </xdr:from>
    <xdr:to>
      <xdr:col>85</xdr:col>
      <xdr:colOff>177800</xdr:colOff>
      <xdr:row>77</xdr:row>
      <xdr:rowOff>124354</xdr:rowOff>
    </xdr:to>
    <xdr:sp macro="" textlink="">
      <xdr:nvSpPr>
        <xdr:cNvPr id="635" name="楕円 634"/>
        <xdr:cNvSpPr/>
      </xdr:nvSpPr>
      <xdr:spPr>
        <a:xfrm>
          <a:off x="16268700" y="132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1181</xdr:rowOff>
    </xdr:from>
    <xdr:ext cx="534377" cy="259045"/>
    <xdr:sp macro="" textlink="">
      <xdr:nvSpPr>
        <xdr:cNvPr id="636" name="公債費該当値テキスト"/>
        <xdr:cNvSpPr txBox="1"/>
      </xdr:nvSpPr>
      <xdr:spPr>
        <a:xfrm>
          <a:off x="16370300" y="132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3715</xdr:rowOff>
    </xdr:from>
    <xdr:to>
      <xdr:col>81</xdr:col>
      <xdr:colOff>101600</xdr:colOff>
      <xdr:row>77</xdr:row>
      <xdr:rowOff>105315</xdr:rowOff>
    </xdr:to>
    <xdr:sp macro="" textlink="">
      <xdr:nvSpPr>
        <xdr:cNvPr id="637" name="楕円 636"/>
        <xdr:cNvSpPr/>
      </xdr:nvSpPr>
      <xdr:spPr>
        <a:xfrm>
          <a:off x="15430500" y="132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96442</xdr:rowOff>
    </xdr:from>
    <xdr:ext cx="534377" cy="259045"/>
    <xdr:sp macro="" textlink="">
      <xdr:nvSpPr>
        <xdr:cNvPr id="638" name="テキスト ボックス 637"/>
        <xdr:cNvSpPr txBox="1"/>
      </xdr:nvSpPr>
      <xdr:spPr>
        <a:xfrm>
          <a:off x="15214111" y="132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14801</xdr:rowOff>
    </xdr:from>
    <xdr:to>
      <xdr:col>76</xdr:col>
      <xdr:colOff>165100</xdr:colOff>
      <xdr:row>77</xdr:row>
      <xdr:rowOff>116401</xdr:rowOff>
    </xdr:to>
    <xdr:sp macro="" textlink="">
      <xdr:nvSpPr>
        <xdr:cNvPr id="639" name="楕円 638"/>
        <xdr:cNvSpPr/>
      </xdr:nvSpPr>
      <xdr:spPr>
        <a:xfrm>
          <a:off x="14541500" y="132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107528</xdr:rowOff>
    </xdr:from>
    <xdr:ext cx="534377" cy="259045"/>
    <xdr:sp macro="" textlink="">
      <xdr:nvSpPr>
        <xdr:cNvPr id="640" name="テキスト ボックス 639"/>
        <xdr:cNvSpPr txBox="1"/>
      </xdr:nvSpPr>
      <xdr:spPr>
        <a:xfrm>
          <a:off x="14325111" y="133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14163</xdr:rowOff>
    </xdr:from>
    <xdr:to>
      <xdr:col>72</xdr:col>
      <xdr:colOff>38100</xdr:colOff>
      <xdr:row>77</xdr:row>
      <xdr:rowOff>115763</xdr:rowOff>
    </xdr:to>
    <xdr:sp macro="" textlink="">
      <xdr:nvSpPr>
        <xdr:cNvPr id="641" name="楕円 640"/>
        <xdr:cNvSpPr/>
      </xdr:nvSpPr>
      <xdr:spPr>
        <a:xfrm>
          <a:off x="13652500" y="13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106890</xdr:rowOff>
    </xdr:from>
    <xdr:ext cx="534377" cy="259045"/>
    <xdr:sp macro="" textlink="">
      <xdr:nvSpPr>
        <xdr:cNvPr id="642" name="テキスト ボックス 641"/>
        <xdr:cNvSpPr txBox="1"/>
      </xdr:nvSpPr>
      <xdr:spPr>
        <a:xfrm>
          <a:off x="13436111" y="13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10359</xdr:rowOff>
    </xdr:from>
    <xdr:to>
      <xdr:col>67</xdr:col>
      <xdr:colOff>101600</xdr:colOff>
      <xdr:row>77</xdr:row>
      <xdr:rowOff>111959</xdr:rowOff>
    </xdr:to>
    <xdr:sp macro="" textlink="">
      <xdr:nvSpPr>
        <xdr:cNvPr id="643" name="楕円 642"/>
        <xdr:cNvSpPr/>
      </xdr:nvSpPr>
      <xdr:spPr>
        <a:xfrm>
          <a:off x="12763500" y="132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103086</xdr:rowOff>
    </xdr:from>
    <xdr:ext cx="534377" cy="259045"/>
    <xdr:sp macro="" textlink="">
      <xdr:nvSpPr>
        <xdr:cNvPr id="644" name="テキスト ボックス 643"/>
        <xdr:cNvSpPr txBox="1"/>
      </xdr:nvSpPr>
      <xdr:spPr>
        <a:xfrm>
          <a:off x="12547111" y="1330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70" name="直線コネクタ 669"/>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71"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2" name="直線コネクタ 671"/>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3"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4" name="直線コネクタ 673"/>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156225</xdr:rowOff>
    </xdr:from>
    <xdr:to>
      <xdr:col>85</xdr:col>
      <xdr:colOff>127000</xdr:colOff>
      <xdr:row>98</xdr:row>
      <xdr:rowOff>165385</xdr:rowOff>
    </xdr:to>
    <xdr:cxnSp macro="">
      <xdr:nvCxnSpPr>
        <xdr:cNvPr id="675" name="直線コネクタ 674"/>
        <xdr:cNvCxnSpPr/>
      </xdr:nvCxnSpPr>
      <xdr:spPr>
        <a:xfrm flipV="1">
          <a:off x="15481300" y="16615425"/>
          <a:ext cx="838200" cy="35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6"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7" name="フローチャート: 判断 676"/>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165385</xdr:rowOff>
    </xdr:from>
    <xdr:to>
      <xdr:col>81</xdr:col>
      <xdr:colOff>50800</xdr:colOff>
      <xdr:row>99</xdr:row>
      <xdr:rowOff>34251</xdr:rowOff>
    </xdr:to>
    <xdr:cxnSp macro="">
      <xdr:nvCxnSpPr>
        <xdr:cNvPr id="678" name="直線コネクタ 677"/>
        <xdr:cNvCxnSpPr/>
      </xdr:nvCxnSpPr>
      <xdr:spPr>
        <a:xfrm flipV="1">
          <a:off x="14592300" y="16967485"/>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9" name="フローチャート: 判断 678"/>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80" name="テキスト ボックス 679"/>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49321</xdr:rowOff>
    </xdr:from>
    <xdr:to>
      <xdr:col>76</xdr:col>
      <xdr:colOff>114300</xdr:colOff>
      <xdr:row>99</xdr:row>
      <xdr:rowOff>34251</xdr:rowOff>
    </xdr:to>
    <xdr:cxnSp macro="">
      <xdr:nvCxnSpPr>
        <xdr:cNvPr id="681" name="直線コネクタ 680"/>
        <xdr:cNvCxnSpPr/>
      </xdr:nvCxnSpPr>
      <xdr:spPr>
        <a:xfrm>
          <a:off x="13703300" y="16508521"/>
          <a:ext cx="889000" cy="49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161235</xdr:rowOff>
    </xdr:from>
    <xdr:to>
      <xdr:col>76</xdr:col>
      <xdr:colOff>165100</xdr:colOff>
      <xdr:row>98</xdr:row>
      <xdr:rowOff>91385</xdr:rowOff>
    </xdr:to>
    <xdr:sp macro="" textlink="">
      <xdr:nvSpPr>
        <xdr:cNvPr id="682" name="フローチャート: 判断 681"/>
        <xdr:cNvSpPr/>
      </xdr:nvSpPr>
      <xdr:spPr>
        <a:xfrm>
          <a:off x="14541500" y="167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107912</xdr:rowOff>
    </xdr:from>
    <xdr:ext cx="534377" cy="259045"/>
    <xdr:sp macro="" textlink="">
      <xdr:nvSpPr>
        <xdr:cNvPr id="683" name="テキスト ボックス 682"/>
        <xdr:cNvSpPr txBox="1"/>
      </xdr:nvSpPr>
      <xdr:spPr>
        <a:xfrm>
          <a:off x="14325111" y="165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49321</xdr:rowOff>
    </xdr:from>
    <xdr:to>
      <xdr:col>71</xdr:col>
      <xdr:colOff>177800</xdr:colOff>
      <xdr:row>98</xdr:row>
      <xdr:rowOff>127633</xdr:rowOff>
    </xdr:to>
    <xdr:cxnSp macro="">
      <xdr:nvCxnSpPr>
        <xdr:cNvPr id="684" name="直線コネクタ 683"/>
        <xdr:cNvCxnSpPr/>
      </xdr:nvCxnSpPr>
      <xdr:spPr>
        <a:xfrm flipV="1">
          <a:off x="12814300" y="16508521"/>
          <a:ext cx="889000" cy="4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5" name="フローチャート: 判断 684"/>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6" name="テキスト ボックス 685"/>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7" name="フローチャート: 判断 686"/>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8" name="テキスト ボックス 687"/>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105425</xdr:rowOff>
    </xdr:from>
    <xdr:to>
      <xdr:col>85</xdr:col>
      <xdr:colOff>177800</xdr:colOff>
      <xdr:row>97</xdr:row>
      <xdr:rowOff>35575</xdr:rowOff>
    </xdr:to>
    <xdr:sp macro="" textlink="">
      <xdr:nvSpPr>
        <xdr:cNvPr id="694" name="楕円 693"/>
        <xdr:cNvSpPr/>
      </xdr:nvSpPr>
      <xdr:spPr>
        <a:xfrm>
          <a:off x="16268700" y="165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128302</xdr:rowOff>
    </xdr:from>
    <xdr:ext cx="534377" cy="259045"/>
    <xdr:sp macro="" textlink="">
      <xdr:nvSpPr>
        <xdr:cNvPr id="695" name="積立金該当値テキスト"/>
        <xdr:cNvSpPr txBox="1"/>
      </xdr:nvSpPr>
      <xdr:spPr>
        <a:xfrm>
          <a:off x="16370300" y="164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114585</xdr:rowOff>
    </xdr:from>
    <xdr:to>
      <xdr:col>81</xdr:col>
      <xdr:colOff>101600</xdr:colOff>
      <xdr:row>99</xdr:row>
      <xdr:rowOff>44735</xdr:rowOff>
    </xdr:to>
    <xdr:sp macro="" textlink="">
      <xdr:nvSpPr>
        <xdr:cNvPr id="696" name="楕円 695"/>
        <xdr:cNvSpPr/>
      </xdr:nvSpPr>
      <xdr:spPr>
        <a:xfrm>
          <a:off x="15430500" y="169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35862</xdr:rowOff>
    </xdr:from>
    <xdr:ext cx="469744" cy="259045"/>
    <xdr:sp macro="" textlink="">
      <xdr:nvSpPr>
        <xdr:cNvPr id="697" name="テキスト ボックス 696"/>
        <xdr:cNvSpPr txBox="1"/>
      </xdr:nvSpPr>
      <xdr:spPr>
        <a:xfrm>
          <a:off x="15246428" y="170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154901</xdr:rowOff>
    </xdr:from>
    <xdr:to>
      <xdr:col>76</xdr:col>
      <xdr:colOff>165100</xdr:colOff>
      <xdr:row>99</xdr:row>
      <xdr:rowOff>85051</xdr:rowOff>
    </xdr:to>
    <xdr:sp macro="" textlink="">
      <xdr:nvSpPr>
        <xdr:cNvPr id="698" name="楕円 697"/>
        <xdr:cNvSpPr/>
      </xdr:nvSpPr>
      <xdr:spPr>
        <a:xfrm>
          <a:off x="14541500" y="169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76178</xdr:rowOff>
    </xdr:from>
    <xdr:ext cx="469744" cy="259045"/>
    <xdr:sp macro="" textlink="">
      <xdr:nvSpPr>
        <xdr:cNvPr id="699" name="テキスト ボックス 698"/>
        <xdr:cNvSpPr txBox="1"/>
      </xdr:nvSpPr>
      <xdr:spPr>
        <a:xfrm>
          <a:off x="14357428" y="1704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169971</xdr:rowOff>
    </xdr:from>
    <xdr:to>
      <xdr:col>72</xdr:col>
      <xdr:colOff>38100</xdr:colOff>
      <xdr:row>96</xdr:row>
      <xdr:rowOff>100121</xdr:rowOff>
    </xdr:to>
    <xdr:sp macro="" textlink="">
      <xdr:nvSpPr>
        <xdr:cNvPr id="700" name="楕円 699"/>
        <xdr:cNvSpPr/>
      </xdr:nvSpPr>
      <xdr:spPr>
        <a:xfrm>
          <a:off x="13652500" y="164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116648</xdr:rowOff>
    </xdr:from>
    <xdr:ext cx="534377" cy="259045"/>
    <xdr:sp macro="" textlink="">
      <xdr:nvSpPr>
        <xdr:cNvPr id="701" name="テキスト ボックス 700"/>
        <xdr:cNvSpPr txBox="1"/>
      </xdr:nvSpPr>
      <xdr:spPr>
        <a:xfrm>
          <a:off x="13436111" y="162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76833</xdr:rowOff>
    </xdr:from>
    <xdr:to>
      <xdr:col>67</xdr:col>
      <xdr:colOff>101600</xdr:colOff>
      <xdr:row>99</xdr:row>
      <xdr:rowOff>6983</xdr:rowOff>
    </xdr:to>
    <xdr:sp macro="" textlink="">
      <xdr:nvSpPr>
        <xdr:cNvPr id="702" name="楕円 701"/>
        <xdr:cNvSpPr/>
      </xdr:nvSpPr>
      <xdr:spPr>
        <a:xfrm>
          <a:off x="12763500" y="168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169560</xdr:rowOff>
    </xdr:from>
    <xdr:ext cx="469744" cy="259045"/>
    <xdr:sp macro="" textlink="">
      <xdr:nvSpPr>
        <xdr:cNvPr id="703" name="テキスト ボックス 702"/>
        <xdr:cNvSpPr txBox="1"/>
      </xdr:nvSpPr>
      <xdr:spPr>
        <a:xfrm>
          <a:off x="12579428" y="1697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7" name="直線コネクタ 726"/>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30"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31" name="直線コネクタ 730"/>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156540</xdr:rowOff>
    </xdr:from>
    <xdr:to>
      <xdr:col>116</xdr:col>
      <xdr:colOff>63500</xdr:colOff>
      <xdr:row>38</xdr:row>
      <xdr:rowOff>170028</xdr:rowOff>
    </xdr:to>
    <xdr:cxnSp macro="">
      <xdr:nvCxnSpPr>
        <xdr:cNvPr id="732" name="直線コネクタ 731"/>
        <xdr:cNvCxnSpPr/>
      </xdr:nvCxnSpPr>
      <xdr:spPr>
        <a:xfrm flipV="1">
          <a:off x="21323300" y="6671640"/>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3"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4" name="フローチャート: 判断 733"/>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170028</xdr:rowOff>
    </xdr:from>
    <xdr:to>
      <xdr:col>111</xdr:col>
      <xdr:colOff>177800</xdr:colOff>
      <xdr:row>38</xdr:row>
      <xdr:rowOff>170180</xdr:rowOff>
    </xdr:to>
    <xdr:cxnSp macro="">
      <xdr:nvCxnSpPr>
        <xdr:cNvPr id="735" name="直線コネクタ 734"/>
        <xdr:cNvCxnSpPr/>
      </xdr:nvCxnSpPr>
      <xdr:spPr>
        <a:xfrm flipV="1">
          <a:off x="20434300" y="668512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6" name="フローチャート: 判断 735"/>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7" name="テキスト ボックス 736"/>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170028</xdr:rowOff>
    </xdr:from>
    <xdr:to>
      <xdr:col>107</xdr:col>
      <xdr:colOff>50800</xdr:colOff>
      <xdr:row>38</xdr:row>
      <xdr:rowOff>170180</xdr:rowOff>
    </xdr:to>
    <xdr:cxnSp macro="">
      <xdr:nvCxnSpPr>
        <xdr:cNvPr id="738" name="直線コネクタ 737"/>
        <xdr:cNvCxnSpPr/>
      </xdr:nvCxnSpPr>
      <xdr:spPr>
        <a:xfrm>
          <a:off x="19545300" y="668512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118313</xdr:rowOff>
    </xdr:from>
    <xdr:to>
      <xdr:col>107</xdr:col>
      <xdr:colOff>101600</xdr:colOff>
      <xdr:row>39</xdr:row>
      <xdr:rowOff>48463</xdr:rowOff>
    </xdr:to>
    <xdr:sp macro="" textlink="">
      <xdr:nvSpPr>
        <xdr:cNvPr id="739" name="フローチャート: 判断 738"/>
        <xdr:cNvSpPr/>
      </xdr:nvSpPr>
      <xdr:spPr>
        <a:xfrm>
          <a:off x="20383500" y="66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64990</xdr:rowOff>
    </xdr:from>
    <xdr:ext cx="378565" cy="259045"/>
    <xdr:sp macro="" textlink="">
      <xdr:nvSpPr>
        <xdr:cNvPr id="740" name="テキスト ボックス 739"/>
        <xdr:cNvSpPr txBox="1"/>
      </xdr:nvSpPr>
      <xdr:spPr>
        <a:xfrm>
          <a:off x="20245017" y="640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167970</xdr:rowOff>
    </xdr:from>
    <xdr:to>
      <xdr:col>102</xdr:col>
      <xdr:colOff>114300</xdr:colOff>
      <xdr:row>38</xdr:row>
      <xdr:rowOff>170028</xdr:rowOff>
    </xdr:to>
    <xdr:cxnSp macro="">
      <xdr:nvCxnSpPr>
        <xdr:cNvPr id="741" name="直線コネクタ 740"/>
        <xdr:cNvCxnSpPr/>
      </xdr:nvCxnSpPr>
      <xdr:spPr>
        <a:xfrm>
          <a:off x="18656300" y="668307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2" name="フローチャート: 判断 741"/>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41038</xdr:rowOff>
    </xdr:from>
    <xdr:ext cx="378565" cy="259045"/>
    <xdr:sp macro="" textlink="">
      <xdr:nvSpPr>
        <xdr:cNvPr id="743" name="テキスト ボックス 742"/>
        <xdr:cNvSpPr txBox="1"/>
      </xdr:nvSpPr>
      <xdr:spPr>
        <a:xfrm>
          <a:off x="19356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4" name="フローチャート: 判断 743"/>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5" name="テキスト ボックス 744"/>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105740</xdr:rowOff>
    </xdr:from>
    <xdr:to>
      <xdr:col>116</xdr:col>
      <xdr:colOff>114300</xdr:colOff>
      <xdr:row>39</xdr:row>
      <xdr:rowOff>35890</xdr:rowOff>
    </xdr:to>
    <xdr:sp macro="" textlink="">
      <xdr:nvSpPr>
        <xdr:cNvPr id="751" name="楕円 750"/>
        <xdr:cNvSpPr/>
      </xdr:nvSpPr>
      <xdr:spPr>
        <a:xfrm>
          <a:off x="22110700" y="66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78565" cy="259045"/>
    <xdr:sp macro="" textlink="">
      <xdr:nvSpPr>
        <xdr:cNvPr id="752" name="投資及び出資金該当値テキスト"/>
        <xdr:cNvSpPr txBox="1"/>
      </xdr:nvSpPr>
      <xdr:spPr>
        <a:xfrm>
          <a:off x="22212300"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119228</xdr:rowOff>
    </xdr:from>
    <xdr:to>
      <xdr:col>112</xdr:col>
      <xdr:colOff>38100</xdr:colOff>
      <xdr:row>39</xdr:row>
      <xdr:rowOff>49378</xdr:rowOff>
    </xdr:to>
    <xdr:sp macro="" textlink="">
      <xdr:nvSpPr>
        <xdr:cNvPr id="753" name="楕円 752"/>
        <xdr:cNvSpPr/>
      </xdr:nvSpPr>
      <xdr:spPr>
        <a:xfrm>
          <a:off x="21272500" y="66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40505</xdr:rowOff>
    </xdr:from>
    <xdr:ext cx="378565" cy="259045"/>
    <xdr:sp macro="" textlink="">
      <xdr:nvSpPr>
        <xdr:cNvPr id="754" name="テキスト ボックス 753"/>
        <xdr:cNvSpPr txBox="1"/>
      </xdr:nvSpPr>
      <xdr:spPr>
        <a:xfrm>
          <a:off x="21134017" y="6727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119380</xdr:rowOff>
    </xdr:from>
    <xdr:to>
      <xdr:col>107</xdr:col>
      <xdr:colOff>101600</xdr:colOff>
      <xdr:row>39</xdr:row>
      <xdr:rowOff>49530</xdr:rowOff>
    </xdr:to>
    <xdr:sp macro="" textlink="">
      <xdr:nvSpPr>
        <xdr:cNvPr id="755" name="楕円 754"/>
        <xdr:cNvSpPr/>
      </xdr:nvSpPr>
      <xdr:spPr>
        <a:xfrm>
          <a:off x="20383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40657</xdr:rowOff>
    </xdr:from>
    <xdr:ext cx="378565" cy="259045"/>
    <xdr:sp macro="" textlink="">
      <xdr:nvSpPr>
        <xdr:cNvPr id="756" name="テキスト ボックス 755"/>
        <xdr:cNvSpPr txBox="1"/>
      </xdr:nvSpPr>
      <xdr:spPr>
        <a:xfrm>
          <a:off x="20245017" y="672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119228</xdr:rowOff>
    </xdr:from>
    <xdr:to>
      <xdr:col>102</xdr:col>
      <xdr:colOff>165100</xdr:colOff>
      <xdr:row>39</xdr:row>
      <xdr:rowOff>49378</xdr:rowOff>
    </xdr:to>
    <xdr:sp macro="" textlink="">
      <xdr:nvSpPr>
        <xdr:cNvPr id="757" name="楕円 756"/>
        <xdr:cNvSpPr/>
      </xdr:nvSpPr>
      <xdr:spPr>
        <a:xfrm>
          <a:off x="19494500" y="66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65905</xdr:rowOff>
    </xdr:from>
    <xdr:ext cx="378565" cy="259045"/>
    <xdr:sp macro="" textlink="">
      <xdr:nvSpPr>
        <xdr:cNvPr id="758" name="テキスト ボックス 757"/>
        <xdr:cNvSpPr txBox="1"/>
      </xdr:nvSpPr>
      <xdr:spPr>
        <a:xfrm>
          <a:off x="19356017" y="640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117170</xdr:rowOff>
    </xdr:from>
    <xdr:to>
      <xdr:col>98</xdr:col>
      <xdr:colOff>38100</xdr:colOff>
      <xdr:row>39</xdr:row>
      <xdr:rowOff>47320</xdr:rowOff>
    </xdr:to>
    <xdr:sp macro="" textlink="">
      <xdr:nvSpPr>
        <xdr:cNvPr id="759" name="楕円 758"/>
        <xdr:cNvSpPr/>
      </xdr:nvSpPr>
      <xdr:spPr>
        <a:xfrm>
          <a:off x="18605500" y="6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38447</xdr:rowOff>
    </xdr:from>
    <xdr:ext cx="378565" cy="259045"/>
    <xdr:sp macro="" textlink="">
      <xdr:nvSpPr>
        <xdr:cNvPr id="760" name="テキスト ボックス 759"/>
        <xdr:cNvSpPr txBox="1"/>
      </xdr:nvSpPr>
      <xdr:spPr>
        <a:xfrm>
          <a:off x="18467017" y="6724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4" name="テキスト ボックス 77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6" name="テキスト ボックス 77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8" name="テキスト ボックス 77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6" name="直線コネクタ 785"/>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9"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90" name="直線コネクタ 789"/>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34109</xdr:rowOff>
    </xdr:from>
    <xdr:to>
      <xdr:col>116</xdr:col>
      <xdr:colOff>63500</xdr:colOff>
      <xdr:row>55</xdr:row>
      <xdr:rowOff>34653</xdr:rowOff>
    </xdr:to>
    <xdr:cxnSp macro="">
      <xdr:nvCxnSpPr>
        <xdr:cNvPr id="791" name="直線コネクタ 790"/>
        <xdr:cNvCxnSpPr/>
      </xdr:nvCxnSpPr>
      <xdr:spPr>
        <a:xfrm>
          <a:off x="21323300" y="9463859"/>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87683</xdr:rowOff>
    </xdr:from>
    <xdr:ext cx="469744" cy="259045"/>
    <xdr:sp macro="" textlink="">
      <xdr:nvSpPr>
        <xdr:cNvPr id="792" name="貸付金平均値テキスト"/>
        <xdr:cNvSpPr txBox="1"/>
      </xdr:nvSpPr>
      <xdr:spPr>
        <a:xfrm>
          <a:off x="22212300" y="986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3" name="フローチャート: 判断 792"/>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34109</xdr:rowOff>
    </xdr:from>
    <xdr:to>
      <xdr:col>111</xdr:col>
      <xdr:colOff>177800</xdr:colOff>
      <xdr:row>55</xdr:row>
      <xdr:rowOff>37810</xdr:rowOff>
    </xdr:to>
    <xdr:cxnSp macro="">
      <xdr:nvCxnSpPr>
        <xdr:cNvPr id="794" name="直線コネクタ 793"/>
        <xdr:cNvCxnSpPr/>
      </xdr:nvCxnSpPr>
      <xdr:spPr>
        <a:xfrm flipV="1">
          <a:off x="20434300" y="9463859"/>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5" name="フローチャート: 判断 794"/>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16708</xdr:rowOff>
    </xdr:from>
    <xdr:ext cx="469744" cy="259045"/>
    <xdr:sp macro="" textlink="">
      <xdr:nvSpPr>
        <xdr:cNvPr id="796" name="テキスト ボックス 795"/>
        <xdr:cNvSpPr txBox="1"/>
      </xdr:nvSpPr>
      <xdr:spPr>
        <a:xfrm>
          <a:off x="21088428"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37810</xdr:rowOff>
    </xdr:from>
    <xdr:to>
      <xdr:col>107</xdr:col>
      <xdr:colOff>50800</xdr:colOff>
      <xdr:row>55</xdr:row>
      <xdr:rowOff>41728</xdr:rowOff>
    </xdr:to>
    <xdr:cxnSp macro="">
      <xdr:nvCxnSpPr>
        <xdr:cNvPr id="797" name="直線コネクタ 796"/>
        <xdr:cNvCxnSpPr/>
      </xdr:nvCxnSpPr>
      <xdr:spPr>
        <a:xfrm flipV="1">
          <a:off x="19545300" y="946756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88682</xdr:rowOff>
    </xdr:from>
    <xdr:to>
      <xdr:col>107</xdr:col>
      <xdr:colOff>101600</xdr:colOff>
      <xdr:row>59</xdr:row>
      <xdr:rowOff>18832</xdr:rowOff>
    </xdr:to>
    <xdr:sp macro="" textlink="">
      <xdr:nvSpPr>
        <xdr:cNvPr id="798" name="フローチャート: 判断 797"/>
        <xdr:cNvSpPr/>
      </xdr:nvSpPr>
      <xdr:spPr>
        <a:xfrm>
          <a:off x="20383500" y="1003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9959</xdr:rowOff>
    </xdr:from>
    <xdr:ext cx="469744" cy="259045"/>
    <xdr:sp macro="" textlink="">
      <xdr:nvSpPr>
        <xdr:cNvPr id="799" name="テキスト ボックス 798"/>
        <xdr:cNvSpPr txBox="1"/>
      </xdr:nvSpPr>
      <xdr:spPr>
        <a:xfrm>
          <a:off x="20199428" y="1012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41728</xdr:rowOff>
    </xdr:from>
    <xdr:to>
      <xdr:col>102</xdr:col>
      <xdr:colOff>114300</xdr:colOff>
      <xdr:row>55</xdr:row>
      <xdr:rowOff>44776</xdr:rowOff>
    </xdr:to>
    <xdr:cxnSp macro="">
      <xdr:nvCxnSpPr>
        <xdr:cNvPr id="800" name="直線コネクタ 799"/>
        <xdr:cNvCxnSpPr/>
      </xdr:nvCxnSpPr>
      <xdr:spPr>
        <a:xfrm flipV="1">
          <a:off x="18656300" y="94714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801" name="フローチャート: 判断 800"/>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157570</xdr:rowOff>
    </xdr:from>
    <xdr:ext cx="469744" cy="259045"/>
    <xdr:sp macro="" textlink="">
      <xdr:nvSpPr>
        <xdr:cNvPr id="802" name="テキスト ボックス 801"/>
        <xdr:cNvSpPr txBox="1"/>
      </xdr:nvSpPr>
      <xdr:spPr>
        <a:xfrm>
          <a:off x="19310428"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3" name="フローチャート: 判断 802"/>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136234</xdr:rowOff>
    </xdr:from>
    <xdr:ext cx="469744" cy="259045"/>
    <xdr:sp macro="" textlink="">
      <xdr:nvSpPr>
        <xdr:cNvPr id="804" name="テキスト ボックス 803"/>
        <xdr:cNvSpPr txBox="1"/>
      </xdr:nvSpPr>
      <xdr:spPr>
        <a:xfrm>
          <a:off x="18421428"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155303</xdr:rowOff>
    </xdr:from>
    <xdr:to>
      <xdr:col>116</xdr:col>
      <xdr:colOff>114300</xdr:colOff>
      <xdr:row>55</xdr:row>
      <xdr:rowOff>85453</xdr:rowOff>
    </xdr:to>
    <xdr:sp macro="" textlink="">
      <xdr:nvSpPr>
        <xdr:cNvPr id="810" name="楕円 809"/>
        <xdr:cNvSpPr/>
      </xdr:nvSpPr>
      <xdr:spPr>
        <a:xfrm>
          <a:off x="22110700" y="94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6730</xdr:rowOff>
    </xdr:from>
    <xdr:ext cx="469744" cy="259045"/>
    <xdr:sp macro="" textlink="">
      <xdr:nvSpPr>
        <xdr:cNvPr id="811" name="貸付金該当値テキスト"/>
        <xdr:cNvSpPr txBox="1"/>
      </xdr:nvSpPr>
      <xdr:spPr>
        <a:xfrm>
          <a:off x="22212300" y="92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154759</xdr:rowOff>
    </xdr:from>
    <xdr:to>
      <xdr:col>112</xdr:col>
      <xdr:colOff>38100</xdr:colOff>
      <xdr:row>55</xdr:row>
      <xdr:rowOff>84909</xdr:rowOff>
    </xdr:to>
    <xdr:sp macro="" textlink="">
      <xdr:nvSpPr>
        <xdr:cNvPr id="812" name="楕円 811"/>
        <xdr:cNvSpPr/>
      </xdr:nvSpPr>
      <xdr:spPr>
        <a:xfrm>
          <a:off x="21272500" y="94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101436</xdr:rowOff>
    </xdr:from>
    <xdr:ext cx="469744" cy="259045"/>
    <xdr:sp macro="" textlink="">
      <xdr:nvSpPr>
        <xdr:cNvPr id="813" name="テキスト ボックス 812"/>
        <xdr:cNvSpPr txBox="1"/>
      </xdr:nvSpPr>
      <xdr:spPr>
        <a:xfrm>
          <a:off x="21088428" y="918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158460</xdr:rowOff>
    </xdr:from>
    <xdr:to>
      <xdr:col>107</xdr:col>
      <xdr:colOff>101600</xdr:colOff>
      <xdr:row>55</xdr:row>
      <xdr:rowOff>88610</xdr:rowOff>
    </xdr:to>
    <xdr:sp macro="" textlink="">
      <xdr:nvSpPr>
        <xdr:cNvPr id="814" name="楕円 813"/>
        <xdr:cNvSpPr/>
      </xdr:nvSpPr>
      <xdr:spPr>
        <a:xfrm>
          <a:off x="20383500" y="94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105137</xdr:rowOff>
    </xdr:from>
    <xdr:ext cx="469744" cy="259045"/>
    <xdr:sp macro="" textlink="">
      <xdr:nvSpPr>
        <xdr:cNvPr id="815" name="テキスト ボックス 814"/>
        <xdr:cNvSpPr txBox="1"/>
      </xdr:nvSpPr>
      <xdr:spPr>
        <a:xfrm>
          <a:off x="20199428" y="919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162378</xdr:rowOff>
    </xdr:from>
    <xdr:to>
      <xdr:col>102</xdr:col>
      <xdr:colOff>165100</xdr:colOff>
      <xdr:row>55</xdr:row>
      <xdr:rowOff>92528</xdr:rowOff>
    </xdr:to>
    <xdr:sp macro="" textlink="">
      <xdr:nvSpPr>
        <xdr:cNvPr id="816" name="楕円 815"/>
        <xdr:cNvSpPr/>
      </xdr:nvSpPr>
      <xdr:spPr>
        <a:xfrm>
          <a:off x="19494500" y="94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109055</xdr:rowOff>
    </xdr:from>
    <xdr:ext cx="469744" cy="259045"/>
    <xdr:sp macro="" textlink="">
      <xdr:nvSpPr>
        <xdr:cNvPr id="817" name="テキスト ボックス 816"/>
        <xdr:cNvSpPr txBox="1"/>
      </xdr:nvSpPr>
      <xdr:spPr>
        <a:xfrm>
          <a:off x="19310428" y="919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165426</xdr:rowOff>
    </xdr:from>
    <xdr:to>
      <xdr:col>98</xdr:col>
      <xdr:colOff>38100</xdr:colOff>
      <xdr:row>55</xdr:row>
      <xdr:rowOff>95576</xdr:rowOff>
    </xdr:to>
    <xdr:sp macro="" textlink="">
      <xdr:nvSpPr>
        <xdr:cNvPr id="818" name="楕円 817"/>
        <xdr:cNvSpPr/>
      </xdr:nvSpPr>
      <xdr:spPr>
        <a:xfrm>
          <a:off x="18605500" y="94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112103</xdr:rowOff>
    </xdr:from>
    <xdr:ext cx="469744" cy="259045"/>
    <xdr:sp macro="" textlink="">
      <xdr:nvSpPr>
        <xdr:cNvPr id="819" name="テキスト ボックス 818"/>
        <xdr:cNvSpPr txBox="1"/>
      </xdr:nvSpPr>
      <xdr:spPr>
        <a:xfrm>
          <a:off x="18421428" y="91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4" name="直線コネクタ 843"/>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5"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6" name="直線コネクタ 845"/>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7"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8" name="直線コネクタ 847"/>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64433</xdr:rowOff>
    </xdr:from>
    <xdr:to>
      <xdr:col>116</xdr:col>
      <xdr:colOff>63500</xdr:colOff>
      <xdr:row>76</xdr:row>
      <xdr:rowOff>129203</xdr:rowOff>
    </xdr:to>
    <xdr:cxnSp macro="">
      <xdr:nvCxnSpPr>
        <xdr:cNvPr id="849" name="直線コネクタ 848"/>
        <xdr:cNvCxnSpPr/>
      </xdr:nvCxnSpPr>
      <xdr:spPr>
        <a:xfrm flipV="1">
          <a:off x="21323300" y="13094633"/>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50"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51" name="フローチャート: 判断 850"/>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129203</xdr:rowOff>
    </xdr:from>
    <xdr:to>
      <xdr:col>111</xdr:col>
      <xdr:colOff>177800</xdr:colOff>
      <xdr:row>77</xdr:row>
      <xdr:rowOff>9398</xdr:rowOff>
    </xdr:to>
    <xdr:cxnSp macro="">
      <xdr:nvCxnSpPr>
        <xdr:cNvPr id="852" name="直線コネクタ 851"/>
        <xdr:cNvCxnSpPr/>
      </xdr:nvCxnSpPr>
      <xdr:spPr>
        <a:xfrm flipV="1">
          <a:off x="20434300" y="13159403"/>
          <a:ext cx="8890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3" name="フローチャート: 判断 852"/>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4" name="テキスト ボックス 853"/>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9398</xdr:rowOff>
    </xdr:from>
    <xdr:to>
      <xdr:col>107</xdr:col>
      <xdr:colOff>50800</xdr:colOff>
      <xdr:row>77</xdr:row>
      <xdr:rowOff>74416</xdr:rowOff>
    </xdr:to>
    <xdr:cxnSp macro="">
      <xdr:nvCxnSpPr>
        <xdr:cNvPr id="855" name="直線コネクタ 854"/>
        <xdr:cNvCxnSpPr/>
      </xdr:nvCxnSpPr>
      <xdr:spPr>
        <a:xfrm flipV="1">
          <a:off x="19545300" y="13211048"/>
          <a:ext cx="889000" cy="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84595</xdr:rowOff>
    </xdr:from>
    <xdr:to>
      <xdr:col>107</xdr:col>
      <xdr:colOff>101600</xdr:colOff>
      <xdr:row>77</xdr:row>
      <xdr:rowOff>14745</xdr:rowOff>
    </xdr:to>
    <xdr:sp macro="" textlink="">
      <xdr:nvSpPr>
        <xdr:cNvPr id="856" name="フローチャート: 判断 855"/>
        <xdr:cNvSpPr/>
      </xdr:nvSpPr>
      <xdr:spPr>
        <a:xfrm>
          <a:off x="20383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31272</xdr:rowOff>
    </xdr:from>
    <xdr:ext cx="534377" cy="259045"/>
    <xdr:sp macro="" textlink="">
      <xdr:nvSpPr>
        <xdr:cNvPr id="857" name="テキスト ボックス 856"/>
        <xdr:cNvSpPr txBox="1"/>
      </xdr:nvSpPr>
      <xdr:spPr>
        <a:xfrm>
          <a:off x="20167111" y="128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29363</xdr:rowOff>
    </xdr:from>
    <xdr:to>
      <xdr:col>102</xdr:col>
      <xdr:colOff>114300</xdr:colOff>
      <xdr:row>77</xdr:row>
      <xdr:rowOff>74416</xdr:rowOff>
    </xdr:to>
    <xdr:cxnSp macro="">
      <xdr:nvCxnSpPr>
        <xdr:cNvPr id="858" name="直線コネクタ 857"/>
        <xdr:cNvCxnSpPr/>
      </xdr:nvCxnSpPr>
      <xdr:spPr>
        <a:xfrm>
          <a:off x="18656300" y="13231013"/>
          <a:ext cx="8890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9" name="フローチャート: 判断 858"/>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60" name="テキスト ボックス 859"/>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61" name="フローチャート: 判断 860"/>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2" name="テキスト ボックス 861"/>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13633</xdr:rowOff>
    </xdr:from>
    <xdr:to>
      <xdr:col>116</xdr:col>
      <xdr:colOff>114300</xdr:colOff>
      <xdr:row>76</xdr:row>
      <xdr:rowOff>115233</xdr:rowOff>
    </xdr:to>
    <xdr:sp macro="" textlink="">
      <xdr:nvSpPr>
        <xdr:cNvPr id="868" name="楕円 867"/>
        <xdr:cNvSpPr/>
      </xdr:nvSpPr>
      <xdr:spPr>
        <a:xfrm>
          <a:off x="22110700" y="130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163510</xdr:rowOff>
    </xdr:from>
    <xdr:ext cx="534377" cy="259045"/>
    <xdr:sp macro="" textlink="">
      <xdr:nvSpPr>
        <xdr:cNvPr id="869" name="繰出金該当値テキスト"/>
        <xdr:cNvSpPr txBox="1"/>
      </xdr:nvSpPr>
      <xdr:spPr>
        <a:xfrm>
          <a:off x="22212300" y="130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78403</xdr:rowOff>
    </xdr:from>
    <xdr:to>
      <xdr:col>112</xdr:col>
      <xdr:colOff>38100</xdr:colOff>
      <xdr:row>77</xdr:row>
      <xdr:rowOff>8553</xdr:rowOff>
    </xdr:to>
    <xdr:sp macro="" textlink="">
      <xdr:nvSpPr>
        <xdr:cNvPr id="870" name="楕円 869"/>
        <xdr:cNvSpPr/>
      </xdr:nvSpPr>
      <xdr:spPr>
        <a:xfrm>
          <a:off x="21272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171130</xdr:rowOff>
    </xdr:from>
    <xdr:ext cx="534377" cy="259045"/>
    <xdr:sp macro="" textlink="">
      <xdr:nvSpPr>
        <xdr:cNvPr id="871" name="テキスト ボックス 870"/>
        <xdr:cNvSpPr txBox="1"/>
      </xdr:nvSpPr>
      <xdr:spPr>
        <a:xfrm>
          <a:off x="21056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130048</xdr:rowOff>
    </xdr:from>
    <xdr:to>
      <xdr:col>107</xdr:col>
      <xdr:colOff>101600</xdr:colOff>
      <xdr:row>77</xdr:row>
      <xdr:rowOff>60198</xdr:rowOff>
    </xdr:to>
    <xdr:sp macro="" textlink="">
      <xdr:nvSpPr>
        <xdr:cNvPr id="872" name="楕円 871"/>
        <xdr:cNvSpPr/>
      </xdr:nvSpPr>
      <xdr:spPr>
        <a:xfrm>
          <a:off x="20383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51325</xdr:rowOff>
    </xdr:from>
    <xdr:ext cx="534377" cy="259045"/>
    <xdr:sp macro="" textlink="">
      <xdr:nvSpPr>
        <xdr:cNvPr id="873" name="テキスト ボックス 872"/>
        <xdr:cNvSpPr txBox="1"/>
      </xdr:nvSpPr>
      <xdr:spPr>
        <a:xfrm>
          <a:off x="20167111" y="132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23616</xdr:rowOff>
    </xdr:from>
    <xdr:to>
      <xdr:col>102</xdr:col>
      <xdr:colOff>165100</xdr:colOff>
      <xdr:row>77</xdr:row>
      <xdr:rowOff>125216</xdr:rowOff>
    </xdr:to>
    <xdr:sp macro="" textlink="">
      <xdr:nvSpPr>
        <xdr:cNvPr id="874" name="楕円 873"/>
        <xdr:cNvSpPr/>
      </xdr:nvSpPr>
      <xdr:spPr>
        <a:xfrm>
          <a:off x="19494500" y="132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116343</xdr:rowOff>
    </xdr:from>
    <xdr:ext cx="534377" cy="259045"/>
    <xdr:sp macro="" textlink="">
      <xdr:nvSpPr>
        <xdr:cNvPr id="875" name="テキスト ボックス 874"/>
        <xdr:cNvSpPr txBox="1"/>
      </xdr:nvSpPr>
      <xdr:spPr>
        <a:xfrm>
          <a:off x="19278111" y="1331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150013</xdr:rowOff>
    </xdr:from>
    <xdr:to>
      <xdr:col>98</xdr:col>
      <xdr:colOff>38100</xdr:colOff>
      <xdr:row>77</xdr:row>
      <xdr:rowOff>80163</xdr:rowOff>
    </xdr:to>
    <xdr:sp macro="" textlink="">
      <xdr:nvSpPr>
        <xdr:cNvPr id="876" name="楕円 875"/>
        <xdr:cNvSpPr/>
      </xdr:nvSpPr>
      <xdr:spPr>
        <a:xfrm>
          <a:off x="18605500" y="131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71290</xdr:rowOff>
    </xdr:from>
    <xdr:ext cx="534377" cy="259045"/>
    <xdr:sp macro="" textlink="">
      <xdr:nvSpPr>
        <xdr:cNvPr id="877" name="テキスト ボックス 876"/>
        <xdr:cNvSpPr txBox="1"/>
      </xdr:nvSpPr>
      <xdr:spPr>
        <a:xfrm>
          <a:off x="18389111" y="1327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繰出金」及び「普通建設事業費（うち更新整備）」が全国平均、県平均を上回っている。物件費については、指定管理者制度の導入により直営から民間委託へと切り替わったことで、人件費相当額が物件費に分類される委託料にシフトし総額を押し上げている。その反面、人件費は相対的に低い水準にある。また、扶助費については、類似団体内で最も金額が少ないが、これは児童福祉施設の多くを指定管理により民間委託しており、人件費と同様に扶助費についても物件費へシフトしていることが要因。繰出金については、下水道の整備や雨水対策にかかる費用として一般会計から事業費を下水道事業特別会計へ補てんしており、工事にかかる費用の増加が繰出金総額を押し上げている。一方、「普通建設事業費（うち更新整備）」については、全国平均、県平均及び類似団体を大きく上回る結果となっているが、これは小学校校舎の建て替え工事を行ったことによるものである。今後は、先に策定した「公共施設等総合管理計画」に基づいた施設のメンテナンスや大規模改修などが想定され、増加が見込まれ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29,753
29,295
70.87
10,997,005
10,481,218
246,256
6,400,635
7,094,604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140462</xdr:rowOff>
    </xdr:from>
    <xdr:to>
      <xdr:col>24</xdr:col>
      <xdr:colOff>63500</xdr:colOff>
      <xdr:row>34</xdr:row>
      <xdr:rowOff>141224</xdr:rowOff>
    </xdr:to>
    <xdr:cxnSp macro="">
      <xdr:nvCxnSpPr>
        <xdr:cNvPr id="61" name="直線コネクタ 60"/>
        <xdr:cNvCxnSpPr/>
      </xdr:nvCxnSpPr>
      <xdr:spPr>
        <a:xfrm flipV="1">
          <a:off x="3797300" y="596976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135509</xdr:rowOff>
    </xdr:from>
    <xdr:to>
      <xdr:col>19</xdr:col>
      <xdr:colOff>177800</xdr:colOff>
      <xdr:row>34</xdr:row>
      <xdr:rowOff>141224</xdr:rowOff>
    </xdr:to>
    <xdr:cxnSp macro="">
      <xdr:nvCxnSpPr>
        <xdr:cNvPr id="64" name="直線コネクタ 63"/>
        <xdr:cNvCxnSpPr/>
      </xdr:nvCxnSpPr>
      <xdr:spPr>
        <a:xfrm>
          <a:off x="2908300" y="5793359"/>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135509</xdr:rowOff>
    </xdr:from>
    <xdr:to>
      <xdr:col>15</xdr:col>
      <xdr:colOff>50800</xdr:colOff>
      <xdr:row>34</xdr:row>
      <xdr:rowOff>123317</xdr:rowOff>
    </xdr:to>
    <xdr:cxnSp macro="">
      <xdr:nvCxnSpPr>
        <xdr:cNvPr id="67" name="直線コネクタ 66"/>
        <xdr:cNvCxnSpPr/>
      </xdr:nvCxnSpPr>
      <xdr:spPr>
        <a:xfrm flipV="1">
          <a:off x="2019300" y="5793359"/>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123317</xdr:rowOff>
    </xdr:from>
    <xdr:to>
      <xdr:col>10</xdr:col>
      <xdr:colOff>114300</xdr:colOff>
      <xdr:row>35</xdr:row>
      <xdr:rowOff>5207</xdr:rowOff>
    </xdr:to>
    <xdr:cxnSp macro="">
      <xdr:nvCxnSpPr>
        <xdr:cNvPr id="70" name="直線コネクタ 69"/>
        <xdr:cNvCxnSpPr/>
      </xdr:nvCxnSpPr>
      <xdr:spPr>
        <a:xfrm flipV="1">
          <a:off x="1130300" y="595261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89662</xdr:rowOff>
    </xdr:from>
    <xdr:to>
      <xdr:col>24</xdr:col>
      <xdr:colOff>114300</xdr:colOff>
      <xdr:row>35</xdr:row>
      <xdr:rowOff>19812</xdr:rowOff>
    </xdr:to>
    <xdr:sp macro="" textlink="">
      <xdr:nvSpPr>
        <xdr:cNvPr id="80" name="楕円 79"/>
        <xdr:cNvSpPr/>
      </xdr:nvSpPr>
      <xdr:spPr>
        <a:xfrm>
          <a:off x="4584700" y="5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68089</xdr:rowOff>
    </xdr:from>
    <xdr:ext cx="469744" cy="259045"/>
    <xdr:sp macro="" textlink="">
      <xdr:nvSpPr>
        <xdr:cNvPr id="81" name="議会費該当値テキスト"/>
        <xdr:cNvSpPr txBox="1"/>
      </xdr:nvSpPr>
      <xdr:spPr>
        <a:xfrm>
          <a:off x="4686300"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90424</xdr:rowOff>
    </xdr:from>
    <xdr:to>
      <xdr:col>20</xdr:col>
      <xdr:colOff>38100</xdr:colOff>
      <xdr:row>35</xdr:row>
      <xdr:rowOff>20574</xdr:rowOff>
    </xdr:to>
    <xdr:sp macro="" textlink="">
      <xdr:nvSpPr>
        <xdr:cNvPr id="82" name="楕円 81"/>
        <xdr:cNvSpPr/>
      </xdr:nvSpPr>
      <xdr:spPr>
        <a:xfrm>
          <a:off x="3746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11701</xdr:rowOff>
    </xdr:from>
    <xdr:ext cx="469744" cy="259045"/>
    <xdr:sp macro="" textlink="">
      <xdr:nvSpPr>
        <xdr:cNvPr id="83" name="テキスト ボックス 82"/>
        <xdr:cNvSpPr txBox="1"/>
      </xdr:nvSpPr>
      <xdr:spPr>
        <a:xfrm>
          <a:off x="3562428" y="60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84709</xdr:rowOff>
    </xdr:from>
    <xdr:to>
      <xdr:col>15</xdr:col>
      <xdr:colOff>101600</xdr:colOff>
      <xdr:row>34</xdr:row>
      <xdr:rowOff>14859</xdr:rowOff>
    </xdr:to>
    <xdr:sp macro="" textlink="">
      <xdr:nvSpPr>
        <xdr:cNvPr id="84" name="楕円 83"/>
        <xdr:cNvSpPr/>
      </xdr:nvSpPr>
      <xdr:spPr>
        <a:xfrm>
          <a:off x="2857500" y="57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31386</xdr:rowOff>
    </xdr:from>
    <xdr:ext cx="469744" cy="259045"/>
    <xdr:sp macro="" textlink="">
      <xdr:nvSpPr>
        <xdr:cNvPr id="85" name="テキスト ボックス 84"/>
        <xdr:cNvSpPr txBox="1"/>
      </xdr:nvSpPr>
      <xdr:spPr>
        <a:xfrm>
          <a:off x="2673428" y="55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72517</xdr:rowOff>
    </xdr:from>
    <xdr:to>
      <xdr:col>10</xdr:col>
      <xdr:colOff>165100</xdr:colOff>
      <xdr:row>35</xdr:row>
      <xdr:rowOff>2667</xdr:rowOff>
    </xdr:to>
    <xdr:sp macro="" textlink="">
      <xdr:nvSpPr>
        <xdr:cNvPr id="86" name="楕円 85"/>
        <xdr:cNvSpPr/>
      </xdr:nvSpPr>
      <xdr:spPr>
        <a:xfrm>
          <a:off x="1968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165244</xdr:rowOff>
    </xdr:from>
    <xdr:ext cx="469744" cy="259045"/>
    <xdr:sp macro="" textlink="">
      <xdr:nvSpPr>
        <xdr:cNvPr id="87" name="テキスト ボックス 86"/>
        <xdr:cNvSpPr txBox="1"/>
      </xdr:nvSpPr>
      <xdr:spPr>
        <a:xfrm>
          <a:off x="1784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125857</xdr:rowOff>
    </xdr:from>
    <xdr:to>
      <xdr:col>6</xdr:col>
      <xdr:colOff>38100</xdr:colOff>
      <xdr:row>35</xdr:row>
      <xdr:rowOff>56007</xdr:rowOff>
    </xdr:to>
    <xdr:sp macro="" textlink="">
      <xdr:nvSpPr>
        <xdr:cNvPr id="88" name="楕円 87"/>
        <xdr:cNvSpPr/>
      </xdr:nvSpPr>
      <xdr:spPr>
        <a:xfrm>
          <a:off x="1079500" y="59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47134</xdr:rowOff>
    </xdr:from>
    <xdr:ext cx="469744" cy="259045"/>
    <xdr:sp macro="" textlink="">
      <xdr:nvSpPr>
        <xdr:cNvPr id="89" name="テキスト ボックス 88"/>
        <xdr:cNvSpPr txBox="1"/>
      </xdr:nvSpPr>
      <xdr:spPr>
        <a:xfrm>
          <a:off x="895428" y="60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88006</xdr:rowOff>
    </xdr:from>
    <xdr:to>
      <xdr:col>24</xdr:col>
      <xdr:colOff>63500</xdr:colOff>
      <xdr:row>56</xdr:row>
      <xdr:rowOff>160015</xdr:rowOff>
    </xdr:to>
    <xdr:cxnSp macro="">
      <xdr:nvCxnSpPr>
        <xdr:cNvPr id="118" name="直線コネクタ 117"/>
        <xdr:cNvCxnSpPr/>
      </xdr:nvCxnSpPr>
      <xdr:spPr>
        <a:xfrm flipV="1">
          <a:off x="3797300" y="9689206"/>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160015</xdr:rowOff>
    </xdr:from>
    <xdr:to>
      <xdr:col>19</xdr:col>
      <xdr:colOff>177800</xdr:colOff>
      <xdr:row>57</xdr:row>
      <xdr:rowOff>68971</xdr:rowOff>
    </xdr:to>
    <xdr:cxnSp macro="">
      <xdr:nvCxnSpPr>
        <xdr:cNvPr id="121" name="直線コネクタ 120"/>
        <xdr:cNvCxnSpPr/>
      </xdr:nvCxnSpPr>
      <xdr:spPr>
        <a:xfrm flipV="1">
          <a:off x="2908300" y="9761215"/>
          <a:ext cx="889000" cy="8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37585</xdr:rowOff>
    </xdr:from>
    <xdr:to>
      <xdr:col>15</xdr:col>
      <xdr:colOff>50800</xdr:colOff>
      <xdr:row>57</xdr:row>
      <xdr:rowOff>68971</xdr:rowOff>
    </xdr:to>
    <xdr:cxnSp macro="">
      <xdr:nvCxnSpPr>
        <xdr:cNvPr id="124" name="直線コネクタ 123"/>
        <xdr:cNvCxnSpPr/>
      </xdr:nvCxnSpPr>
      <xdr:spPr>
        <a:xfrm>
          <a:off x="2019300" y="9638785"/>
          <a:ext cx="889000" cy="20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99271</xdr:rowOff>
    </xdr:from>
    <xdr:to>
      <xdr:col>15</xdr:col>
      <xdr:colOff>101600</xdr:colOff>
      <xdr:row>57</xdr:row>
      <xdr:rowOff>29421</xdr:rowOff>
    </xdr:to>
    <xdr:sp macro="" textlink="">
      <xdr:nvSpPr>
        <xdr:cNvPr id="125" name="フローチャート: 判断 124"/>
        <xdr:cNvSpPr/>
      </xdr:nvSpPr>
      <xdr:spPr>
        <a:xfrm>
          <a:off x="2857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45948</xdr:rowOff>
    </xdr:from>
    <xdr:ext cx="534377" cy="259045"/>
    <xdr:sp macro="" textlink="">
      <xdr:nvSpPr>
        <xdr:cNvPr id="126" name="テキスト ボックス 125"/>
        <xdr:cNvSpPr txBox="1"/>
      </xdr:nvSpPr>
      <xdr:spPr>
        <a:xfrm>
          <a:off x="2641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37585</xdr:rowOff>
    </xdr:from>
    <xdr:to>
      <xdr:col>10</xdr:col>
      <xdr:colOff>114300</xdr:colOff>
      <xdr:row>57</xdr:row>
      <xdr:rowOff>91435</xdr:rowOff>
    </xdr:to>
    <xdr:cxnSp macro="">
      <xdr:nvCxnSpPr>
        <xdr:cNvPr id="127" name="直線コネクタ 126"/>
        <xdr:cNvCxnSpPr/>
      </xdr:nvCxnSpPr>
      <xdr:spPr>
        <a:xfrm flipV="1">
          <a:off x="1130300" y="9638785"/>
          <a:ext cx="889000" cy="22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29" name="テキスト ボックス 128"/>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37206</xdr:rowOff>
    </xdr:from>
    <xdr:to>
      <xdr:col>24</xdr:col>
      <xdr:colOff>114300</xdr:colOff>
      <xdr:row>56</xdr:row>
      <xdr:rowOff>138806</xdr:rowOff>
    </xdr:to>
    <xdr:sp macro="" textlink="">
      <xdr:nvSpPr>
        <xdr:cNvPr id="137" name="楕円 136"/>
        <xdr:cNvSpPr/>
      </xdr:nvSpPr>
      <xdr:spPr>
        <a:xfrm>
          <a:off x="4584700" y="96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15633</xdr:rowOff>
    </xdr:from>
    <xdr:ext cx="534377" cy="259045"/>
    <xdr:sp macro="" textlink="">
      <xdr:nvSpPr>
        <xdr:cNvPr id="138" name="総務費該当値テキスト"/>
        <xdr:cNvSpPr txBox="1"/>
      </xdr:nvSpPr>
      <xdr:spPr>
        <a:xfrm>
          <a:off x="4686300" y="96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109215</xdr:rowOff>
    </xdr:from>
    <xdr:to>
      <xdr:col>20</xdr:col>
      <xdr:colOff>38100</xdr:colOff>
      <xdr:row>57</xdr:row>
      <xdr:rowOff>39365</xdr:rowOff>
    </xdr:to>
    <xdr:sp macro="" textlink="">
      <xdr:nvSpPr>
        <xdr:cNvPr id="139" name="楕円 138"/>
        <xdr:cNvSpPr/>
      </xdr:nvSpPr>
      <xdr:spPr>
        <a:xfrm>
          <a:off x="3746500" y="97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30492</xdr:rowOff>
    </xdr:from>
    <xdr:ext cx="534377" cy="259045"/>
    <xdr:sp macro="" textlink="">
      <xdr:nvSpPr>
        <xdr:cNvPr id="140" name="テキスト ボックス 139"/>
        <xdr:cNvSpPr txBox="1"/>
      </xdr:nvSpPr>
      <xdr:spPr>
        <a:xfrm>
          <a:off x="3530111" y="980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18171</xdr:rowOff>
    </xdr:from>
    <xdr:to>
      <xdr:col>15</xdr:col>
      <xdr:colOff>101600</xdr:colOff>
      <xdr:row>57</xdr:row>
      <xdr:rowOff>119771</xdr:rowOff>
    </xdr:to>
    <xdr:sp macro="" textlink="">
      <xdr:nvSpPr>
        <xdr:cNvPr id="141" name="楕円 140"/>
        <xdr:cNvSpPr/>
      </xdr:nvSpPr>
      <xdr:spPr>
        <a:xfrm>
          <a:off x="2857500" y="97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110898</xdr:rowOff>
    </xdr:from>
    <xdr:ext cx="534377" cy="259045"/>
    <xdr:sp macro="" textlink="">
      <xdr:nvSpPr>
        <xdr:cNvPr id="142" name="テキスト ボックス 141"/>
        <xdr:cNvSpPr txBox="1"/>
      </xdr:nvSpPr>
      <xdr:spPr>
        <a:xfrm>
          <a:off x="2641111" y="988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158235</xdr:rowOff>
    </xdr:from>
    <xdr:to>
      <xdr:col>10</xdr:col>
      <xdr:colOff>165100</xdr:colOff>
      <xdr:row>56</xdr:row>
      <xdr:rowOff>88385</xdr:rowOff>
    </xdr:to>
    <xdr:sp macro="" textlink="">
      <xdr:nvSpPr>
        <xdr:cNvPr id="143" name="楕円 142"/>
        <xdr:cNvSpPr/>
      </xdr:nvSpPr>
      <xdr:spPr>
        <a:xfrm>
          <a:off x="1968500" y="95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104912</xdr:rowOff>
    </xdr:from>
    <xdr:ext cx="534377" cy="259045"/>
    <xdr:sp macro="" textlink="">
      <xdr:nvSpPr>
        <xdr:cNvPr id="144" name="テキスト ボックス 143"/>
        <xdr:cNvSpPr txBox="1"/>
      </xdr:nvSpPr>
      <xdr:spPr>
        <a:xfrm>
          <a:off x="1752111" y="93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40635</xdr:rowOff>
    </xdr:from>
    <xdr:to>
      <xdr:col>6</xdr:col>
      <xdr:colOff>38100</xdr:colOff>
      <xdr:row>57</xdr:row>
      <xdr:rowOff>142235</xdr:rowOff>
    </xdr:to>
    <xdr:sp macro="" textlink="">
      <xdr:nvSpPr>
        <xdr:cNvPr id="145" name="楕円 144"/>
        <xdr:cNvSpPr/>
      </xdr:nvSpPr>
      <xdr:spPr>
        <a:xfrm>
          <a:off x="1079500" y="98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133362</xdr:rowOff>
    </xdr:from>
    <xdr:ext cx="534377" cy="259045"/>
    <xdr:sp macro="" textlink="">
      <xdr:nvSpPr>
        <xdr:cNvPr id="146" name="テキスト ボックス 145"/>
        <xdr:cNvSpPr txBox="1"/>
      </xdr:nvSpPr>
      <xdr:spPr>
        <a:xfrm>
          <a:off x="863111" y="99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115743</xdr:rowOff>
    </xdr:from>
    <xdr:to>
      <xdr:col>24</xdr:col>
      <xdr:colOff>63500</xdr:colOff>
      <xdr:row>78</xdr:row>
      <xdr:rowOff>117151</xdr:rowOff>
    </xdr:to>
    <xdr:cxnSp macro="">
      <xdr:nvCxnSpPr>
        <xdr:cNvPr id="174" name="直線コネクタ 173"/>
        <xdr:cNvCxnSpPr/>
      </xdr:nvCxnSpPr>
      <xdr:spPr>
        <a:xfrm>
          <a:off x="3797300" y="13488843"/>
          <a:ext cx="8382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115743</xdr:rowOff>
    </xdr:from>
    <xdr:to>
      <xdr:col>19</xdr:col>
      <xdr:colOff>177800</xdr:colOff>
      <xdr:row>78</xdr:row>
      <xdr:rowOff>148140</xdr:rowOff>
    </xdr:to>
    <xdr:cxnSp macro="">
      <xdr:nvCxnSpPr>
        <xdr:cNvPr id="177" name="直線コネクタ 176"/>
        <xdr:cNvCxnSpPr/>
      </xdr:nvCxnSpPr>
      <xdr:spPr>
        <a:xfrm flipV="1">
          <a:off x="2908300" y="13488843"/>
          <a:ext cx="889000" cy="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141328</xdr:rowOff>
    </xdr:from>
    <xdr:to>
      <xdr:col>15</xdr:col>
      <xdr:colOff>50800</xdr:colOff>
      <xdr:row>78</xdr:row>
      <xdr:rowOff>148140</xdr:rowOff>
    </xdr:to>
    <xdr:cxnSp macro="">
      <xdr:nvCxnSpPr>
        <xdr:cNvPr id="180" name="直線コネクタ 179"/>
        <xdr:cNvCxnSpPr/>
      </xdr:nvCxnSpPr>
      <xdr:spPr>
        <a:xfrm>
          <a:off x="2019300" y="13514428"/>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22450</xdr:rowOff>
    </xdr:from>
    <xdr:to>
      <xdr:col>15</xdr:col>
      <xdr:colOff>101600</xdr:colOff>
      <xdr:row>78</xdr:row>
      <xdr:rowOff>124050</xdr:rowOff>
    </xdr:to>
    <xdr:sp macro="" textlink="">
      <xdr:nvSpPr>
        <xdr:cNvPr id="181" name="フローチャート: 判断 180"/>
        <xdr:cNvSpPr/>
      </xdr:nvSpPr>
      <xdr:spPr>
        <a:xfrm>
          <a:off x="2857500" y="133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140577</xdr:rowOff>
    </xdr:from>
    <xdr:ext cx="599010" cy="259045"/>
    <xdr:sp macro="" textlink="">
      <xdr:nvSpPr>
        <xdr:cNvPr id="182" name="テキスト ボックス 181"/>
        <xdr:cNvSpPr txBox="1"/>
      </xdr:nvSpPr>
      <xdr:spPr>
        <a:xfrm>
          <a:off x="2608795" y="1317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141328</xdr:rowOff>
    </xdr:from>
    <xdr:to>
      <xdr:col>10</xdr:col>
      <xdr:colOff>114300</xdr:colOff>
      <xdr:row>79</xdr:row>
      <xdr:rowOff>12072</xdr:rowOff>
    </xdr:to>
    <xdr:cxnSp macro="">
      <xdr:nvCxnSpPr>
        <xdr:cNvPr id="183" name="直線コネクタ 182"/>
        <xdr:cNvCxnSpPr/>
      </xdr:nvCxnSpPr>
      <xdr:spPr>
        <a:xfrm flipV="1">
          <a:off x="1130300" y="13514428"/>
          <a:ext cx="889000" cy="4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153325</xdr:rowOff>
    </xdr:from>
    <xdr:ext cx="599010" cy="259045"/>
    <xdr:sp macro="" textlink="">
      <xdr:nvSpPr>
        <xdr:cNvPr id="185" name="テキスト ボックス 184"/>
        <xdr:cNvSpPr txBox="1"/>
      </xdr:nvSpPr>
      <xdr:spPr>
        <a:xfrm>
          <a:off x="1719795" y="131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66351</xdr:rowOff>
    </xdr:from>
    <xdr:to>
      <xdr:col>24</xdr:col>
      <xdr:colOff>114300</xdr:colOff>
      <xdr:row>78</xdr:row>
      <xdr:rowOff>167951</xdr:rowOff>
    </xdr:to>
    <xdr:sp macro="" textlink="">
      <xdr:nvSpPr>
        <xdr:cNvPr id="193" name="楕円 192"/>
        <xdr:cNvSpPr/>
      </xdr:nvSpPr>
      <xdr:spPr>
        <a:xfrm>
          <a:off x="4584700" y="134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152728</xdr:rowOff>
    </xdr:from>
    <xdr:ext cx="599010" cy="259045"/>
    <xdr:sp macro="" textlink="">
      <xdr:nvSpPr>
        <xdr:cNvPr id="194" name="民生費該当値テキスト"/>
        <xdr:cNvSpPr txBox="1"/>
      </xdr:nvSpPr>
      <xdr:spPr>
        <a:xfrm>
          <a:off x="4686300" y="1335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64943</xdr:rowOff>
    </xdr:from>
    <xdr:to>
      <xdr:col>20</xdr:col>
      <xdr:colOff>38100</xdr:colOff>
      <xdr:row>78</xdr:row>
      <xdr:rowOff>166543</xdr:rowOff>
    </xdr:to>
    <xdr:sp macro="" textlink="">
      <xdr:nvSpPr>
        <xdr:cNvPr id="195" name="楕円 194"/>
        <xdr:cNvSpPr/>
      </xdr:nvSpPr>
      <xdr:spPr>
        <a:xfrm>
          <a:off x="3746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157670</xdr:rowOff>
    </xdr:from>
    <xdr:ext cx="599010" cy="259045"/>
    <xdr:sp macro="" textlink="">
      <xdr:nvSpPr>
        <xdr:cNvPr id="196" name="テキスト ボックス 195"/>
        <xdr:cNvSpPr txBox="1"/>
      </xdr:nvSpPr>
      <xdr:spPr>
        <a:xfrm>
          <a:off x="3497795" y="1353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97340</xdr:rowOff>
    </xdr:from>
    <xdr:to>
      <xdr:col>15</xdr:col>
      <xdr:colOff>101600</xdr:colOff>
      <xdr:row>79</xdr:row>
      <xdr:rowOff>27490</xdr:rowOff>
    </xdr:to>
    <xdr:sp macro="" textlink="">
      <xdr:nvSpPr>
        <xdr:cNvPr id="197" name="楕円 196"/>
        <xdr:cNvSpPr/>
      </xdr:nvSpPr>
      <xdr:spPr>
        <a:xfrm>
          <a:off x="2857500" y="134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18617</xdr:rowOff>
    </xdr:from>
    <xdr:ext cx="534377" cy="259045"/>
    <xdr:sp macro="" textlink="">
      <xdr:nvSpPr>
        <xdr:cNvPr id="198" name="テキスト ボックス 197"/>
        <xdr:cNvSpPr txBox="1"/>
      </xdr:nvSpPr>
      <xdr:spPr>
        <a:xfrm>
          <a:off x="2641111" y="135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90528</xdr:rowOff>
    </xdr:from>
    <xdr:to>
      <xdr:col>10</xdr:col>
      <xdr:colOff>165100</xdr:colOff>
      <xdr:row>79</xdr:row>
      <xdr:rowOff>20678</xdr:rowOff>
    </xdr:to>
    <xdr:sp macro="" textlink="">
      <xdr:nvSpPr>
        <xdr:cNvPr id="199" name="楕円 198"/>
        <xdr:cNvSpPr/>
      </xdr:nvSpPr>
      <xdr:spPr>
        <a:xfrm>
          <a:off x="1968500" y="134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11805</xdr:rowOff>
    </xdr:from>
    <xdr:ext cx="534377" cy="259045"/>
    <xdr:sp macro="" textlink="">
      <xdr:nvSpPr>
        <xdr:cNvPr id="200" name="テキスト ボックス 199"/>
        <xdr:cNvSpPr txBox="1"/>
      </xdr:nvSpPr>
      <xdr:spPr>
        <a:xfrm>
          <a:off x="1752111" y="1355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132722</xdr:rowOff>
    </xdr:from>
    <xdr:to>
      <xdr:col>6</xdr:col>
      <xdr:colOff>38100</xdr:colOff>
      <xdr:row>79</xdr:row>
      <xdr:rowOff>62872</xdr:rowOff>
    </xdr:to>
    <xdr:sp macro="" textlink="">
      <xdr:nvSpPr>
        <xdr:cNvPr id="201" name="楕円 200"/>
        <xdr:cNvSpPr/>
      </xdr:nvSpPr>
      <xdr:spPr>
        <a:xfrm>
          <a:off x="1079500" y="135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53999</xdr:rowOff>
    </xdr:from>
    <xdr:ext cx="534377" cy="259045"/>
    <xdr:sp macro="" textlink="">
      <xdr:nvSpPr>
        <xdr:cNvPr id="202" name="テキスト ボックス 201"/>
        <xdr:cNvSpPr txBox="1"/>
      </xdr:nvSpPr>
      <xdr:spPr>
        <a:xfrm>
          <a:off x="863111" y="1359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61328</xdr:rowOff>
    </xdr:from>
    <xdr:to>
      <xdr:col>24</xdr:col>
      <xdr:colOff>63500</xdr:colOff>
      <xdr:row>97</xdr:row>
      <xdr:rowOff>117487</xdr:rowOff>
    </xdr:to>
    <xdr:cxnSp macro="">
      <xdr:nvCxnSpPr>
        <xdr:cNvPr id="231" name="直線コネクタ 230"/>
        <xdr:cNvCxnSpPr/>
      </xdr:nvCxnSpPr>
      <xdr:spPr>
        <a:xfrm flipV="1">
          <a:off x="3797300" y="16691978"/>
          <a:ext cx="8382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117487</xdr:rowOff>
    </xdr:from>
    <xdr:to>
      <xdr:col>19</xdr:col>
      <xdr:colOff>177800</xdr:colOff>
      <xdr:row>97</xdr:row>
      <xdr:rowOff>120435</xdr:rowOff>
    </xdr:to>
    <xdr:cxnSp macro="">
      <xdr:nvCxnSpPr>
        <xdr:cNvPr id="234" name="直線コネクタ 233"/>
        <xdr:cNvCxnSpPr/>
      </xdr:nvCxnSpPr>
      <xdr:spPr>
        <a:xfrm flipV="1">
          <a:off x="2908300" y="16748137"/>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120435</xdr:rowOff>
    </xdr:from>
    <xdr:to>
      <xdr:col>15</xdr:col>
      <xdr:colOff>50800</xdr:colOff>
      <xdr:row>97</xdr:row>
      <xdr:rowOff>123292</xdr:rowOff>
    </xdr:to>
    <xdr:cxnSp macro="">
      <xdr:nvCxnSpPr>
        <xdr:cNvPr id="237" name="直線コネクタ 236"/>
        <xdr:cNvCxnSpPr/>
      </xdr:nvCxnSpPr>
      <xdr:spPr>
        <a:xfrm flipV="1">
          <a:off x="2019300" y="1675108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92633</xdr:rowOff>
    </xdr:from>
    <xdr:to>
      <xdr:col>15</xdr:col>
      <xdr:colOff>101600</xdr:colOff>
      <xdr:row>97</xdr:row>
      <xdr:rowOff>22783</xdr:rowOff>
    </xdr:to>
    <xdr:sp macro="" textlink="">
      <xdr:nvSpPr>
        <xdr:cNvPr id="238" name="フローチャート: 判断 237"/>
        <xdr:cNvSpPr/>
      </xdr:nvSpPr>
      <xdr:spPr>
        <a:xfrm>
          <a:off x="2857500" y="1655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39310</xdr:rowOff>
    </xdr:from>
    <xdr:ext cx="534377" cy="259045"/>
    <xdr:sp macro="" textlink="">
      <xdr:nvSpPr>
        <xdr:cNvPr id="239" name="テキスト ボックス 238"/>
        <xdr:cNvSpPr txBox="1"/>
      </xdr:nvSpPr>
      <xdr:spPr>
        <a:xfrm>
          <a:off x="2641111" y="163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123292</xdr:rowOff>
    </xdr:from>
    <xdr:to>
      <xdr:col>10</xdr:col>
      <xdr:colOff>114300</xdr:colOff>
      <xdr:row>97</xdr:row>
      <xdr:rowOff>135432</xdr:rowOff>
    </xdr:to>
    <xdr:cxnSp macro="">
      <xdr:nvCxnSpPr>
        <xdr:cNvPr id="240" name="直線コネクタ 239"/>
        <xdr:cNvCxnSpPr/>
      </xdr:nvCxnSpPr>
      <xdr:spPr>
        <a:xfrm flipV="1">
          <a:off x="1130300" y="16753942"/>
          <a:ext cx="889000" cy="1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10528</xdr:rowOff>
    </xdr:from>
    <xdr:to>
      <xdr:col>24</xdr:col>
      <xdr:colOff>114300</xdr:colOff>
      <xdr:row>97</xdr:row>
      <xdr:rowOff>112128</xdr:rowOff>
    </xdr:to>
    <xdr:sp macro="" textlink="">
      <xdr:nvSpPr>
        <xdr:cNvPr id="250" name="楕円 249"/>
        <xdr:cNvSpPr/>
      </xdr:nvSpPr>
      <xdr:spPr>
        <a:xfrm>
          <a:off x="4584700" y="166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96905</xdr:rowOff>
    </xdr:from>
    <xdr:ext cx="534377" cy="259045"/>
    <xdr:sp macro="" textlink="">
      <xdr:nvSpPr>
        <xdr:cNvPr id="251" name="衛生費該当値テキスト"/>
        <xdr:cNvSpPr txBox="1"/>
      </xdr:nvSpPr>
      <xdr:spPr>
        <a:xfrm>
          <a:off x="4686300" y="165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66687</xdr:rowOff>
    </xdr:from>
    <xdr:to>
      <xdr:col>20</xdr:col>
      <xdr:colOff>38100</xdr:colOff>
      <xdr:row>97</xdr:row>
      <xdr:rowOff>168287</xdr:rowOff>
    </xdr:to>
    <xdr:sp macro="" textlink="">
      <xdr:nvSpPr>
        <xdr:cNvPr id="252" name="楕円 251"/>
        <xdr:cNvSpPr/>
      </xdr:nvSpPr>
      <xdr:spPr>
        <a:xfrm>
          <a:off x="3746500" y="166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159414</xdr:rowOff>
    </xdr:from>
    <xdr:ext cx="534377" cy="259045"/>
    <xdr:sp macro="" textlink="">
      <xdr:nvSpPr>
        <xdr:cNvPr id="253" name="テキスト ボックス 252"/>
        <xdr:cNvSpPr txBox="1"/>
      </xdr:nvSpPr>
      <xdr:spPr>
        <a:xfrm>
          <a:off x="3530111" y="167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69635</xdr:rowOff>
    </xdr:from>
    <xdr:to>
      <xdr:col>15</xdr:col>
      <xdr:colOff>101600</xdr:colOff>
      <xdr:row>97</xdr:row>
      <xdr:rowOff>171235</xdr:rowOff>
    </xdr:to>
    <xdr:sp macro="" textlink="">
      <xdr:nvSpPr>
        <xdr:cNvPr id="254" name="楕円 253"/>
        <xdr:cNvSpPr/>
      </xdr:nvSpPr>
      <xdr:spPr>
        <a:xfrm>
          <a:off x="2857500" y="167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162362</xdr:rowOff>
    </xdr:from>
    <xdr:ext cx="534377" cy="259045"/>
    <xdr:sp macro="" textlink="">
      <xdr:nvSpPr>
        <xdr:cNvPr id="255" name="テキスト ボックス 254"/>
        <xdr:cNvSpPr txBox="1"/>
      </xdr:nvSpPr>
      <xdr:spPr>
        <a:xfrm>
          <a:off x="2641111" y="167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72492</xdr:rowOff>
    </xdr:from>
    <xdr:to>
      <xdr:col>10</xdr:col>
      <xdr:colOff>165100</xdr:colOff>
      <xdr:row>98</xdr:row>
      <xdr:rowOff>2642</xdr:rowOff>
    </xdr:to>
    <xdr:sp macro="" textlink="">
      <xdr:nvSpPr>
        <xdr:cNvPr id="256" name="楕円 255"/>
        <xdr:cNvSpPr/>
      </xdr:nvSpPr>
      <xdr:spPr>
        <a:xfrm>
          <a:off x="1968500" y="167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165219</xdr:rowOff>
    </xdr:from>
    <xdr:ext cx="534377" cy="259045"/>
    <xdr:sp macro="" textlink="">
      <xdr:nvSpPr>
        <xdr:cNvPr id="257" name="テキスト ボックス 256"/>
        <xdr:cNvSpPr txBox="1"/>
      </xdr:nvSpPr>
      <xdr:spPr>
        <a:xfrm>
          <a:off x="1752111" y="167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84632</xdr:rowOff>
    </xdr:from>
    <xdr:to>
      <xdr:col>6</xdr:col>
      <xdr:colOff>38100</xdr:colOff>
      <xdr:row>98</xdr:row>
      <xdr:rowOff>14782</xdr:rowOff>
    </xdr:to>
    <xdr:sp macro="" textlink="">
      <xdr:nvSpPr>
        <xdr:cNvPr id="258" name="楕円 257"/>
        <xdr:cNvSpPr/>
      </xdr:nvSpPr>
      <xdr:spPr>
        <a:xfrm>
          <a:off x="1079500" y="167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5909</xdr:rowOff>
    </xdr:from>
    <xdr:ext cx="534377" cy="259045"/>
    <xdr:sp macro="" textlink="">
      <xdr:nvSpPr>
        <xdr:cNvPr id="259" name="テキスト ボックス 258"/>
        <xdr:cNvSpPr txBox="1"/>
      </xdr:nvSpPr>
      <xdr:spPr>
        <a:xfrm>
          <a:off x="863111" y="168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44014</xdr:rowOff>
    </xdr:to>
    <xdr:cxnSp macro="">
      <xdr:nvCxnSpPr>
        <xdr:cNvPr id="290" name="直線コネクタ 289"/>
        <xdr:cNvCxnSpPr/>
      </xdr:nvCxnSpPr>
      <xdr:spPr>
        <a:xfrm>
          <a:off x="9639300" y="673023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157335</xdr:rowOff>
    </xdr:from>
    <xdr:to>
      <xdr:col>50</xdr:col>
      <xdr:colOff>114300</xdr:colOff>
      <xdr:row>39</xdr:row>
      <xdr:rowOff>43688</xdr:rowOff>
    </xdr:to>
    <xdr:cxnSp macro="">
      <xdr:nvCxnSpPr>
        <xdr:cNvPr id="293" name="直線コネクタ 292"/>
        <xdr:cNvCxnSpPr/>
      </xdr:nvCxnSpPr>
      <xdr:spPr>
        <a:xfrm>
          <a:off x="8750300" y="6672435"/>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140027</xdr:rowOff>
    </xdr:from>
    <xdr:to>
      <xdr:col>45</xdr:col>
      <xdr:colOff>177800</xdr:colOff>
      <xdr:row>38</xdr:row>
      <xdr:rowOff>157335</xdr:rowOff>
    </xdr:to>
    <xdr:cxnSp macro="">
      <xdr:nvCxnSpPr>
        <xdr:cNvPr id="296" name="直線コネクタ 295"/>
        <xdr:cNvCxnSpPr/>
      </xdr:nvCxnSpPr>
      <xdr:spPr>
        <a:xfrm>
          <a:off x="7861300" y="6483677"/>
          <a:ext cx="889000" cy="18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32076</xdr:rowOff>
    </xdr:from>
    <xdr:to>
      <xdr:col>46</xdr:col>
      <xdr:colOff>38100</xdr:colOff>
      <xdr:row>38</xdr:row>
      <xdr:rowOff>133676</xdr:rowOff>
    </xdr:to>
    <xdr:sp macro="" textlink="">
      <xdr:nvSpPr>
        <xdr:cNvPr id="297" name="フローチャート: 判断 296"/>
        <xdr:cNvSpPr/>
      </xdr:nvSpPr>
      <xdr:spPr>
        <a:xfrm>
          <a:off x="8699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150204</xdr:rowOff>
    </xdr:from>
    <xdr:ext cx="378565" cy="259045"/>
    <xdr:sp macro="" textlink="">
      <xdr:nvSpPr>
        <xdr:cNvPr id="298" name="テキスト ボックス 297"/>
        <xdr:cNvSpPr txBox="1"/>
      </xdr:nvSpPr>
      <xdr:spPr>
        <a:xfrm>
          <a:off x="8561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118473</xdr:rowOff>
    </xdr:from>
    <xdr:to>
      <xdr:col>41</xdr:col>
      <xdr:colOff>50800</xdr:colOff>
      <xdr:row>37</xdr:row>
      <xdr:rowOff>140027</xdr:rowOff>
    </xdr:to>
    <xdr:cxnSp macro="">
      <xdr:nvCxnSpPr>
        <xdr:cNvPr id="299" name="直線コネクタ 298"/>
        <xdr:cNvCxnSpPr/>
      </xdr:nvCxnSpPr>
      <xdr:spPr>
        <a:xfrm>
          <a:off x="6972300" y="6119223"/>
          <a:ext cx="889000" cy="36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83002</xdr:rowOff>
    </xdr:from>
    <xdr:ext cx="469744" cy="259045"/>
    <xdr:sp macro="" textlink="">
      <xdr:nvSpPr>
        <xdr:cNvPr id="303" name="テキスト ボックス 302"/>
        <xdr:cNvSpPr txBox="1"/>
      </xdr:nvSpPr>
      <xdr:spPr>
        <a:xfrm>
          <a:off x="6737428"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164664</xdr:rowOff>
    </xdr:from>
    <xdr:to>
      <xdr:col>55</xdr:col>
      <xdr:colOff>50800</xdr:colOff>
      <xdr:row>39</xdr:row>
      <xdr:rowOff>94814</xdr:rowOff>
    </xdr:to>
    <xdr:sp macro="" textlink="">
      <xdr:nvSpPr>
        <xdr:cNvPr id="309" name="楕円 308"/>
        <xdr:cNvSpPr/>
      </xdr:nvSpPr>
      <xdr:spPr>
        <a:xfrm>
          <a:off x="104267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79591</xdr:rowOff>
    </xdr:from>
    <xdr:ext cx="378565" cy="259045"/>
    <xdr:sp macro="" textlink="">
      <xdr:nvSpPr>
        <xdr:cNvPr id="310" name="労働費該当値テキスト"/>
        <xdr:cNvSpPr txBox="1"/>
      </xdr:nvSpPr>
      <xdr:spPr>
        <a:xfrm>
          <a:off x="10528300" y="6594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1" name="楕円 310"/>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85615</xdr:rowOff>
    </xdr:from>
    <xdr:ext cx="378565" cy="259045"/>
    <xdr:sp macro="" textlink="">
      <xdr:nvSpPr>
        <xdr:cNvPr id="312" name="テキスト ボックス 311"/>
        <xdr:cNvSpPr txBox="1"/>
      </xdr:nvSpPr>
      <xdr:spPr>
        <a:xfrm>
          <a:off x="9450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106535</xdr:rowOff>
    </xdr:from>
    <xdr:to>
      <xdr:col>46</xdr:col>
      <xdr:colOff>38100</xdr:colOff>
      <xdr:row>39</xdr:row>
      <xdr:rowOff>36685</xdr:rowOff>
    </xdr:to>
    <xdr:sp macro="" textlink="">
      <xdr:nvSpPr>
        <xdr:cNvPr id="313" name="楕円 312"/>
        <xdr:cNvSpPr/>
      </xdr:nvSpPr>
      <xdr:spPr>
        <a:xfrm>
          <a:off x="8699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27812</xdr:rowOff>
    </xdr:from>
    <xdr:ext cx="378565" cy="259045"/>
    <xdr:sp macro="" textlink="">
      <xdr:nvSpPr>
        <xdr:cNvPr id="314" name="テキスト ボックス 313"/>
        <xdr:cNvSpPr txBox="1"/>
      </xdr:nvSpPr>
      <xdr:spPr>
        <a:xfrm>
          <a:off x="8561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89227</xdr:rowOff>
    </xdr:from>
    <xdr:to>
      <xdr:col>41</xdr:col>
      <xdr:colOff>101600</xdr:colOff>
      <xdr:row>38</xdr:row>
      <xdr:rowOff>19377</xdr:rowOff>
    </xdr:to>
    <xdr:sp macro="" textlink="">
      <xdr:nvSpPr>
        <xdr:cNvPr id="315" name="楕円 314"/>
        <xdr:cNvSpPr/>
      </xdr:nvSpPr>
      <xdr:spPr>
        <a:xfrm>
          <a:off x="7810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10503</xdr:rowOff>
    </xdr:from>
    <xdr:ext cx="378565" cy="259045"/>
    <xdr:sp macro="" textlink="">
      <xdr:nvSpPr>
        <xdr:cNvPr id="316" name="テキスト ボックス 315"/>
        <xdr:cNvSpPr txBox="1"/>
      </xdr:nvSpPr>
      <xdr:spPr>
        <a:xfrm>
          <a:off x="7672017" y="6525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67673</xdr:rowOff>
    </xdr:from>
    <xdr:to>
      <xdr:col>36</xdr:col>
      <xdr:colOff>165100</xdr:colOff>
      <xdr:row>35</xdr:row>
      <xdr:rowOff>169273</xdr:rowOff>
    </xdr:to>
    <xdr:sp macro="" textlink="">
      <xdr:nvSpPr>
        <xdr:cNvPr id="317" name="楕円 316"/>
        <xdr:cNvSpPr/>
      </xdr:nvSpPr>
      <xdr:spPr>
        <a:xfrm>
          <a:off x="6921500" y="606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14350</xdr:rowOff>
    </xdr:from>
    <xdr:ext cx="469744" cy="259045"/>
    <xdr:sp macro="" textlink="">
      <xdr:nvSpPr>
        <xdr:cNvPr id="318" name="テキスト ボックス 317"/>
        <xdr:cNvSpPr txBox="1"/>
      </xdr:nvSpPr>
      <xdr:spPr>
        <a:xfrm>
          <a:off x="6737428" y="584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28753</xdr:rowOff>
    </xdr:from>
    <xdr:to>
      <xdr:col>55</xdr:col>
      <xdr:colOff>0</xdr:colOff>
      <xdr:row>57</xdr:row>
      <xdr:rowOff>70129</xdr:rowOff>
    </xdr:to>
    <xdr:cxnSp macro="">
      <xdr:nvCxnSpPr>
        <xdr:cNvPr id="347" name="直線コネクタ 346"/>
        <xdr:cNvCxnSpPr/>
      </xdr:nvCxnSpPr>
      <xdr:spPr>
        <a:xfrm>
          <a:off x="9639300" y="9801403"/>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163493</xdr:rowOff>
    </xdr:from>
    <xdr:to>
      <xdr:col>50</xdr:col>
      <xdr:colOff>114300</xdr:colOff>
      <xdr:row>57</xdr:row>
      <xdr:rowOff>28753</xdr:rowOff>
    </xdr:to>
    <xdr:cxnSp macro="">
      <xdr:nvCxnSpPr>
        <xdr:cNvPr id="350" name="直線コネクタ 349"/>
        <xdr:cNvCxnSpPr/>
      </xdr:nvCxnSpPr>
      <xdr:spPr>
        <a:xfrm>
          <a:off x="8750300" y="9764693"/>
          <a:ext cx="8890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163493</xdr:rowOff>
    </xdr:from>
    <xdr:to>
      <xdr:col>45</xdr:col>
      <xdr:colOff>177800</xdr:colOff>
      <xdr:row>57</xdr:row>
      <xdr:rowOff>28086</xdr:rowOff>
    </xdr:to>
    <xdr:cxnSp macro="">
      <xdr:nvCxnSpPr>
        <xdr:cNvPr id="353" name="直線コネクタ 352"/>
        <xdr:cNvCxnSpPr/>
      </xdr:nvCxnSpPr>
      <xdr:spPr>
        <a:xfrm flipV="1">
          <a:off x="7861300" y="9764693"/>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160051</xdr:rowOff>
    </xdr:from>
    <xdr:to>
      <xdr:col>46</xdr:col>
      <xdr:colOff>38100</xdr:colOff>
      <xdr:row>58</xdr:row>
      <xdr:rowOff>90201</xdr:rowOff>
    </xdr:to>
    <xdr:sp macro="" textlink="">
      <xdr:nvSpPr>
        <xdr:cNvPr id="354" name="フローチャート: 判断 353"/>
        <xdr:cNvSpPr/>
      </xdr:nvSpPr>
      <xdr:spPr>
        <a:xfrm>
          <a:off x="8699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81328</xdr:rowOff>
    </xdr:from>
    <xdr:ext cx="469744" cy="259045"/>
    <xdr:sp macro="" textlink="">
      <xdr:nvSpPr>
        <xdr:cNvPr id="355" name="テキスト ボックス 354"/>
        <xdr:cNvSpPr txBox="1"/>
      </xdr:nvSpPr>
      <xdr:spPr>
        <a:xfrm>
          <a:off x="8515428"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28086</xdr:rowOff>
    </xdr:from>
    <xdr:to>
      <xdr:col>41</xdr:col>
      <xdr:colOff>50800</xdr:colOff>
      <xdr:row>57</xdr:row>
      <xdr:rowOff>55614</xdr:rowOff>
    </xdr:to>
    <xdr:cxnSp macro="">
      <xdr:nvCxnSpPr>
        <xdr:cNvPr id="356" name="直線コネクタ 355"/>
        <xdr:cNvCxnSpPr/>
      </xdr:nvCxnSpPr>
      <xdr:spPr>
        <a:xfrm flipV="1">
          <a:off x="6972300" y="9800736"/>
          <a:ext cx="8890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8" name="テキスト ボックス 357"/>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0" name="テキスト ボックス 359"/>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19329</xdr:rowOff>
    </xdr:from>
    <xdr:to>
      <xdr:col>55</xdr:col>
      <xdr:colOff>50800</xdr:colOff>
      <xdr:row>57</xdr:row>
      <xdr:rowOff>120929</xdr:rowOff>
    </xdr:to>
    <xdr:sp macro="" textlink="">
      <xdr:nvSpPr>
        <xdr:cNvPr id="366" name="楕円 365"/>
        <xdr:cNvSpPr/>
      </xdr:nvSpPr>
      <xdr:spPr>
        <a:xfrm>
          <a:off x="10426700" y="97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169206</xdr:rowOff>
    </xdr:from>
    <xdr:ext cx="534377" cy="259045"/>
    <xdr:sp macro="" textlink="">
      <xdr:nvSpPr>
        <xdr:cNvPr id="367" name="農林水産業費該当値テキスト"/>
        <xdr:cNvSpPr txBox="1"/>
      </xdr:nvSpPr>
      <xdr:spPr>
        <a:xfrm>
          <a:off x="10528300" y="97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149403</xdr:rowOff>
    </xdr:from>
    <xdr:to>
      <xdr:col>50</xdr:col>
      <xdr:colOff>165100</xdr:colOff>
      <xdr:row>57</xdr:row>
      <xdr:rowOff>79553</xdr:rowOff>
    </xdr:to>
    <xdr:sp macro="" textlink="">
      <xdr:nvSpPr>
        <xdr:cNvPr id="368" name="楕円 367"/>
        <xdr:cNvSpPr/>
      </xdr:nvSpPr>
      <xdr:spPr>
        <a:xfrm>
          <a:off x="9588500" y="975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70680</xdr:rowOff>
    </xdr:from>
    <xdr:ext cx="534377" cy="259045"/>
    <xdr:sp macro="" textlink="">
      <xdr:nvSpPr>
        <xdr:cNvPr id="369" name="テキスト ボックス 368"/>
        <xdr:cNvSpPr txBox="1"/>
      </xdr:nvSpPr>
      <xdr:spPr>
        <a:xfrm>
          <a:off x="9372111" y="98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112693</xdr:rowOff>
    </xdr:from>
    <xdr:to>
      <xdr:col>46</xdr:col>
      <xdr:colOff>38100</xdr:colOff>
      <xdr:row>57</xdr:row>
      <xdr:rowOff>42843</xdr:rowOff>
    </xdr:to>
    <xdr:sp macro="" textlink="">
      <xdr:nvSpPr>
        <xdr:cNvPr id="370" name="楕円 369"/>
        <xdr:cNvSpPr/>
      </xdr:nvSpPr>
      <xdr:spPr>
        <a:xfrm>
          <a:off x="8699500" y="97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59370</xdr:rowOff>
    </xdr:from>
    <xdr:ext cx="534377" cy="259045"/>
    <xdr:sp macro="" textlink="">
      <xdr:nvSpPr>
        <xdr:cNvPr id="371" name="テキスト ボックス 370"/>
        <xdr:cNvSpPr txBox="1"/>
      </xdr:nvSpPr>
      <xdr:spPr>
        <a:xfrm>
          <a:off x="8483111" y="94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148736</xdr:rowOff>
    </xdr:from>
    <xdr:to>
      <xdr:col>41</xdr:col>
      <xdr:colOff>101600</xdr:colOff>
      <xdr:row>57</xdr:row>
      <xdr:rowOff>78886</xdr:rowOff>
    </xdr:to>
    <xdr:sp macro="" textlink="">
      <xdr:nvSpPr>
        <xdr:cNvPr id="372" name="楕円 371"/>
        <xdr:cNvSpPr/>
      </xdr:nvSpPr>
      <xdr:spPr>
        <a:xfrm>
          <a:off x="7810500" y="97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95413</xdr:rowOff>
    </xdr:from>
    <xdr:ext cx="534377" cy="259045"/>
    <xdr:sp macro="" textlink="">
      <xdr:nvSpPr>
        <xdr:cNvPr id="373" name="テキスト ボックス 372"/>
        <xdr:cNvSpPr txBox="1"/>
      </xdr:nvSpPr>
      <xdr:spPr>
        <a:xfrm>
          <a:off x="7594111" y="9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4814</xdr:rowOff>
    </xdr:from>
    <xdr:to>
      <xdr:col>36</xdr:col>
      <xdr:colOff>165100</xdr:colOff>
      <xdr:row>57</xdr:row>
      <xdr:rowOff>106414</xdr:rowOff>
    </xdr:to>
    <xdr:sp macro="" textlink="">
      <xdr:nvSpPr>
        <xdr:cNvPr id="374" name="楕円 373"/>
        <xdr:cNvSpPr/>
      </xdr:nvSpPr>
      <xdr:spPr>
        <a:xfrm>
          <a:off x="6921500" y="97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122941</xdr:rowOff>
    </xdr:from>
    <xdr:ext cx="534377" cy="259045"/>
    <xdr:sp macro="" textlink="">
      <xdr:nvSpPr>
        <xdr:cNvPr id="375" name="テキスト ボックス 374"/>
        <xdr:cNvSpPr txBox="1"/>
      </xdr:nvSpPr>
      <xdr:spPr>
        <a:xfrm>
          <a:off x="6705111" y="95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81026</xdr:rowOff>
    </xdr:from>
    <xdr:to>
      <xdr:col>55</xdr:col>
      <xdr:colOff>0</xdr:colOff>
      <xdr:row>77</xdr:row>
      <xdr:rowOff>82359</xdr:rowOff>
    </xdr:to>
    <xdr:cxnSp macro="">
      <xdr:nvCxnSpPr>
        <xdr:cNvPr id="404" name="直線コネクタ 403"/>
        <xdr:cNvCxnSpPr/>
      </xdr:nvCxnSpPr>
      <xdr:spPr>
        <a:xfrm>
          <a:off x="9639300" y="13282676"/>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18275</xdr:rowOff>
    </xdr:from>
    <xdr:to>
      <xdr:col>50</xdr:col>
      <xdr:colOff>114300</xdr:colOff>
      <xdr:row>77</xdr:row>
      <xdr:rowOff>81026</xdr:rowOff>
    </xdr:to>
    <xdr:cxnSp macro="">
      <xdr:nvCxnSpPr>
        <xdr:cNvPr id="407" name="直線コネクタ 406"/>
        <xdr:cNvCxnSpPr/>
      </xdr:nvCxnSpPr>
      <xdr:spPr>
        <a:xfrm>
          <a:off x="8750300" y="13219925"/>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18275</xdr:rowOff>
    </xdr:from>
    <xdr:to>
      <xdr:col>45</xdr:col>
      <xdr:colOff>177800</xdr:colOff>
      <xdr:row>77</xdr:row>
      <xdr:rowOff>77025</xdr:rowOff>
    </xdr:to>
    <xdr:cxnSp macro="">
      <xdr:nvCxnSpPr>
        <xdr:cNvPr id="410" name="直線コネクタ 409"/>
        <xdr:cNvCxnSpPr/>
      </xdr:nvCxnSpPr>
      <xdr:spPr>
        <a:xfrm flipV="1">
          <a:off x="7861300" y="13219925"/>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77025</xdr:rowOff>
    </xdr:from>
    <xdr:to>
      <xdr:col>41</xdr:col>
      <xdr:colOff>50800</xdr:colOff>
      <xdr:row>77</xdr:row>
      <xdr:rowOff>80378</xdr:rowOff>
    </xdr:to>
    <xdr:cxnSp macro="">
      <xdr:nvCxnSpPr>
        <xdr:cNvPr id="413" name="直線コネクタ 412"/>
        <xdr:cNvCxnSpPr/>
      </xdr:nvCxnSpPr>
      <xdr:spPr>
        <a:xfrm flipV="1">
          <a:off x="6972300" y="1327867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31559</xdr:rowOff>
    </xdr:from>
    <xdr:to>
      <xdr:col>55</xdr:col>
      <xdr:colOff>50800</xdr:colOff>
      <xdr:row>77</xdr:row>
      <xdr:rowOff>133159</xdr:rowOff>
    </xdr:to>
    <xdr:sp macro="" textlink="">
      <xdr:nvSpPr>
        <xdr:cNvPr id="423" name="楕円 422"/>
        <xdr:cNvSpPr/>
      </xdr:nvSpPr>
      <xdr:spPr>
        <a:xfrm>
          <a:off x="104267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9986</xdr:rowOff>
    </xdr:from>
    <xdr:ext cx="469744" cy="259045"/>
    <xdr:sp macro="" textlink="">
      <xdr:nvSpPr>
        <xdr:cNvPr id="424" name="商工費該当値テキスト"/>
        <xdr:cNvSpPr txBox="1"/>
      </xdr:nvSpPr>
      <xdr:spPr>
        <a:xfrm>
          <a:off x="10528300" y="1321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30226</xdr:rowOff>
    </xdr:from>
    <xdr:to>
      <xdr:col>50</xdr:col>
      <xdr:colOff>165100</xdr:colOff>
      <xdr:row>77</xdr:row>
      <xdr:rowOff>131826</xdr:rowOff>
    </xdr:to>
    <xdr:sp macro="" textlink="">
      <xdr:nvSpPr>
        <xdr:cNvPr id="425" name="楕円 424"/>
        <xdr:cNvSpPr/>
      </xdr:nvSpPr>
      <xdr:spPr>
        <a:xfrm>
          <a:off x="9588500" y="132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122953</xdr:rowOff>
    </xdr:from>
    <xdr:ext cx="469744" cy="259045"/>
    <xdr:sp macro="" textlink="">
      <xdr:nvSpPr>
        <xdr:cNvPr id="426" name="テキスト ボックス 425"/>
        <xdr:cNvSpPr txBox="1"/>
      </xdr:nvSpPr>
      <xdr:spPr>
        <a:xfrm>
          <a:off x="9404428" y="1332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138925</xdr:rowOff>
    </xdr:from>
    <xdr:to>
      <xdr:col>46</xdr:col>
      <xdr:colOff>38100</xdr:colOff>
      <xdr:row>77</xdr:row>
      <xdr:rowOff>69075</xdr:rowOff>
    </xdr:to>
    <xdr:sp macro="" textlink="">
      <xdr:nvSpPr>
        <xdr:cNvPr id="427" name="楕円 426"/>
        <xdr:cNvSpPr/>
      </xdr:nvSpPr>
      <xdr:spPr>
        <a:xfrm>
          <a:off x="8699500" y="131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85603</xdr:rowOff>
    </xdr:from>
    <xdr:ext cx="469744" cy="259045"/>
    <xdr:sp macro="" textlink="">
      <xdr:nvSpPr>
        <xdr:cNvPr id="428" name="テキスト ボックス 427"/>
        <xdr:cNvSpPr txBox="1"/>
      </xdr:nvSpPr>
      <xdr:spPr>
        <a:xfrm>
          <a:off x="8515428" y="129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26225</xdr:rowOff>
    </xdr:from>
    <xdr:to>
      <xdr:col>41</xdr:col>
      <xdr:colOff>101600</xdr:colOff>
      <xdr:row>77</xdr:row>
      <xdr:rowOff>127825</xdr:rowOff>
    </xdr:to>
    <xdr:sp macro="" textlink="">
      <xdr:nvSpPr>
        <xdr:cNvPr id="429" name="楕円 428"/>
        <xdr:cNvSpPr/>
      </xdr:nvSpPr>
      <xdr:spPr>
        <a:xfrm>
          <a:off x="7810500" y="132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144352</xdr:rowOff>
    </xdr:from>
    <xdr:ext cx="469744" cy="259045"/>
    <xdr:sp macro="" textlink="">
      <xdr:nvSpPr>
        <xdr:cNvPr id="430" name="テキスト ボックス 429"/>
        <xdr:cNvSpPr txBox="1"/>
      </xdr:nvSpPr>
      <xdr:spPr>
        <a:xfrm>
          <a:off x="7626428" y="130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29578</xdr:rowOff>
    </xdr:from>
    <xdr:to>
      <xdr:col>36</xdr:col>
      <xdr:colOff>165100</xdr:colOff>
      <xdr:row>77</xdr:row>
      <xdr:rowOff>131178</xdr:rowOff>
    </xdr:to>
    <xdr:sp macro="" textlink="">
      <xdr:nvSpPr>
        <xdr:cNvPr id="431" name="楕円 430"/>
        <xdr:cNvSpPr/>
      </xdr:nvSpPr>
      <xdr:spPr>
        <a:xfrm>
          <a:off x="6921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147705</xdr:rowOff>
    </xdr:from>
    <xdr:ext cx="469744" cy="259045"/>
    <xdr:sp macro="" textlink="">
      <xdr:nvSpPr>
        <xdr:cNvPr id="432" name="テキスト ボックス 431"/>
        <xdr:cNvSpPr txBox="1"/>
      </xdr:nvSpPr>
      <xdr:spPr>
        <a:xfrm>
          <a:off x="6737428" y="1300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25991</xdr:rowOff>
    </xdr:from>
    <xdr:to>
      <xdr:col>55</xdr:col>
      <xdr:colOff>0</xdr:colOff>
      <xdr:row>98</xdr:row>
      <xdr:rowOff>65309</xdr:rowOff>
    </xdr:to>
    <xdr:cxnSp macro="">
      <xdr:nvCxnSpPr>
        <xdr:cNvPr id="462" name="直線コネクタ 461"/>
        <xdr:cNvCxnSpPr/>
      </xdr:nvCxnSpPr>
      <xdr:spPr>
        <a:xfrm flipV="1">
          <a:off x="9639300" y="16828091"/>
          <a:ext cx="8382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158045</xdr:rowOff>
    </xdr:from>
    <xdr:to>
      <xdr:col>50</xdr:col>
      <xdr:colOff>114300</xdr:colOff>
      <xdr:row>98</xdr:row>
      <xdr:rowOff>65309</xdr:rowOff>
    </xdr:to>
    <xdr:cxnSp macro="">
      <xdr:nvCxnSpPr>
        <xdr:cNvPr id="465" name="直線コネクタ 464"/>
        <xdr:cNvCxnSpPr/>
      </xdr:nvCxnSpPr>
      <xdr:spPr>
        <a:xfrm>
          <a:off x="8750300" y="16617245"/>
          <a:ext cx="889000" cy="2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129718</xdr:rowOff>
    </xdr:from>
    <xdr:to>
      <xdr:col>45</xdr:col>
      <xdr:colOff>177800</xdr:colOff>
      <xdr:row>96</xdr:row>
      <xdr:rowOff>158045</xdr:rowOff>
    </xdr:to>
    <xdr:cxnSp macro="">
      <xdr:nvCxnSpPr>
        <xdr:cNvPr id="468" name="直線コネクタ 467"/>
        <xdr:cNvCxnSpPr/>
      </xdr:nvCxnSpPr>
      <xdr:spPr>
        <a:xfrm>
          <a:off x="7861300" y="16588918"/>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151688</xdr:rowOff>
    </xdr:from>
    <xdr:to>
      <xdr:col>46</xdr:col>
      <xdr:colOff>38100</xdr:colOff>
      <xdr:row>97</xdr:row>
      <xdr:rowOff>81838</xdr:rowOff>
    </xdr:to>
    <xdr:sp macro="" textlink="">
      <xdr:nvSpPr>
        <xdr:cNvPr id="469" name="フローチャート: 判断 468"/>
        <xdr:cNvSpPr/>
      </xdr:nvSpPr>
      <xdr:spPr>
        <a:xfrm>
          <a:off x="869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72965</xdr:rowOff>
    </xdr:from>
    <xdr:ext cx="534377" cy="259045"/>
    <xdr:sp macro="" textlink="">
      <xdr:nvSpPr>
        <xdr:cNvPr id="470" name="テキスト ボックス 469"/>
        <xdr:cNvSpPr txBox="1"/>
      </xdr:nvSpPr>
      <xdr:spPr>
        <a:xfrm>
          <a:off x="848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129718</xdr:rowOff>
    </xdr:from>
    <xdr:to>
      <xdr:col>41</xdr:col>
      <xdr:colOff>50800</xdr:colOff>
      <xdr:row>96</xdr:row>
      <xdr:rowOff>132099</xdr:rowOff>
    </xdr:to>
    <xdr:cxnSp macro="">
      <xdr:nvCxnSpPr>
        <xdr:cNvPr id="471" name="直線コネクタ 470"/>
        <xdr:cNvCxnSpPr/>
      </xdr:nvCxnSpPr>
      <xdr:spPr>
        <a:xfrm flipV="1">
          <a:off x="6972300" y="16588918"/>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60755</xdr:rowOff>
    </xdr:from>
    <xdr:ext cx="534377" cy="259045"/>
    <xdr:sp macro="" textlink="">
      <xdr:nvSpPr>
        <xdr:cNvPr id="473" name="テキスト ボックス 472"/>
        <xdr:cNvSpPr txBox="1"/>
      </xdr:nvSpPr>
      <xdr:spPr>
        <a:xfrm>
          <a:off x="7594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13625</xdr:rowOff>
    </xdr:from>
    <xdr:ext cx="534377" cy="259045"/>
    <xdr:sp macro="" textlink="">
      <xdr:nvSpPr>
        <xdr:cNvPr id="475" name="テキスト ボックス 474"/>
        <xdr:cNvSpPr txBox="1"/>
      </xdr:nvSpPr>
      <xdr:spPr>
        <a:xfrm>
          <a:off x="6705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146641</xdr:rowOff>
    </xdr:from>
    <xdr:to>
      <xdr:col>55</xdr:col>
      <xdr:colOff>50800</xdr:colOff>
      <xdr:row>98</xdr:row>
      <xdr:rowOff>76791</xdr:rowOff>
    </xdr:to>
    <xdr:sp macro="" textlink="">
      <xdr:nvSpPr>
        <xdr:cNvPr id="481" name="楕円 480"/>
        <xdr:cNvSpPr/>
      </xdr:nvSpPr>
      <xdr:spPr>
        <a:xfrm>
          <a:off x="10426700" y="167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125068</xdr:rowOff>
    </xdr:from>
    <xdr:ext cx="534377" cy="259045"/>
    <xdr:sp macro="" textlink="">
      <xdr:nvSpPr>
        <xdr:cNvPr id="482" name="土木費該当値テキスト"/>
        <xdr:cNvSpPr txBox="1"/>
      </xdr:nvSpPr>
      <xdr:spPr>
        <a:xfrm>
          <a:off x="10528300" y="1675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14509</xdr:rowOff>
    </xdr:from>
    <xdr:to>
      <xdr:col>50</xdr:col>
      <xdr:colOff>165100</xdr:colOff>
      <xdr:row>98</xdr:row>
      <xdr:rowOff>116109</xdr:rowOff>
    </xdr:to>
    <xdr:sp macro="" textlink="">
      <xdr:nvSpPr>
        <xdr:cNvPr id="483" name="楕円 482"/>
        <xdr:cNvSpPr/>
      </xdr:nvSpPr>
      <xdr:spPr>
        <a:xfrm>
          <a:off x="9588500" y="168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107236</xdr:rowOff>
    </xdr:from>
    <xdr:ext cx="534377" cy="259045"/>
    <xdr:sp macro="" textlink="">
      <xdr:nvSpPr>
        <xdr:cNvPr id="484" name="テキスト ボックス 483"/>
        <xdr:cNvSpPr txBox="1"/>
      </xdr:nvSpPr>
      <xdr:spPr>
        <a:xfrm>
          <a:off x="9372111" y="169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107245</xdr:rowOff>
    </xdr:from>
    <xdr:to>
      <xdr:col>46</xdr:col>
      <xdr:colOff>38100</xdr:colOff>
      <xdr:row>97</xdr:row>
      <xdr:rowOff>37395</xdr:rowOff>
    </xdr:to>
    <xdr:sp macro="" textlink="">
      <xdr:nvSpPr>
        <xdr:cNvPr id="485" name="楕円 484"/>
        <xdr:cNvSpPr/>
      </xdr:nvSpPr>
      <xdr:spPr>
        <a:xfrm>
          <a:off x="8699500" y="165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53922</xdr:rowOff>
    </xdr:from>
    <xdr:ext cx="534377" cy="259045"/>
    <xdr:sp macro="" textlink="">
      <xdr:nvSpPr>
        <xdr:cNvPr id="486" name="テキスト ボックス 485"/>
        <xdr:cNvSpPr txBox="1"/>
      </xdr:nvSpPr>
      <xdr:spPr>
        <a:xfrm>
          <a:off x="8483111" y="163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78918</xdr:rowOff>
    </xdr:from>
    <xdr:to>
      <xdr:col>41</xdr:col>
      <xdr:colOff>101600</xdr:colOff>
      <xdr:row>97</xdr:row>
      <xdr:rowOff>9068</xdr:rowOff>
    </xdr:to>
    <xdr:sp macro="" textlink="">
      <xdr:nvSpPr>
        <xdr:cNvPr id="487" name="楕円 486"/>
        <xdr:cNvSpPr/>
      </xdr:nvSpPr>
      <xdr:spPr>
        <a:xfrm>
          <a:off x="7810500" y="165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25595</xdr:rowOff>
    </xdr:from>
    <xdr:ext cx="534377" cy="259045"/>
    <xdr:sp macro="" textlink="">
      <xdr:nvSpPr>
        <xdr:cNvPr id="488" name="テキスト ボックス 487"/>
        <xdr:cNvSpPr txBox="1"/>
      </xdr:nvSpPr>
      <xdr:spPr>
        <a:xfrm>
          <a:off x="7594111" y="163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81299</xdr:rowOff>
    </xdr:from>
    <xdr:to>
      <xdr:col>36</xdr:col>
      <xdr:colOff>165100</xdr:colOff>
      <xdr:row>97</xdr:row>
      <xdr:rowOff>11449</xdr:rowOff>
    </xdr:to>
    <xdr:sp macro="" textlink="">
      <xdr:nvSpPr>
        <xdr:cNvPr id="489" name="楕円 488"/>
        <xdr:cNvSpPr/>
      </xdr:nvSpPr>
      <xdr:spPr>
        <a:xfrm>
          <a:off x="6921500" y="165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27976</xdr:rowOff>
    </xdr:from>
    <xdr:ext cx="534377" cy="259045"/>
    <xdr:sp macro="" textlink="">
      <xdr:nvSpPr>
        <xdr:cNvPr id="490" name="テキスト ボックス 489"/>
        <xdr:cNvSpPr txBox="1"/>
      </xdr:nvSpPr>
      <xdr:spPr>
        <a:xfrm>
          <a:off x="6705111" y="1631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64948</xdr:rowOff>
    </xdr:from>
    <xdr:to>
      <xdr:col>85</xdr:col>
      <xdr:colOff>127000</xdr:colOff>
      <xdr:row>37</xdr:row>
      <xdr:rowOff>94712</xdr:rowOff>
    </xdr:to>
    <xdr:cxnSp macro="">
      <xdr:nvCxnSpPr>
        <xdr:cNvPr id="518" name="直線コネクタ 517"/>
        <xdr:cNvCxnSpPr/>
      </xdr:nvCxnSpPr>
      <xdr:spPr>
        <a:xfrm flipV="1">
          <a:off x="15481300" y="6408598"/>
          <a:ext cx="8382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94712</xdr:rowOff>
    </xdr:from>
    <xdr:to>
      <xdr:col>81</xdr:col>
      <xdr:colOff>50800</xdr:colOff>
      <xdr:row>37</xdr:row>
      <xdr:rowOff>117800</xdr:rowOff>
    </xdr:to>
    <xdr:cxnSp macro="">
      <xdr:nvCxnSpPr>
        <xdr:cNvPr id="521" name="直線コネクタ 520"/>
        <xdr:cNvCxnSpPr/>
      </xdr:nvCxnSpPr>
      <xdr:spPr>
        <a:xfrm flipV="1">
          <a:off x="14592300" y="6438362"/>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117800</xdr:rowOff>
    </xdr:from>
    <xdr:to>
      <xdr:col>76</xdr:col>
      <xdr:colOff>114300</xdr:colOff>
      <xdr:row>37</xdr:row>
      <xdr:rowOff>149439</xdr:rowOff>
    </xdr:to>
    <xdr:cxnSp macro="">
      <xdr:nvCxnSpPr>
        <xdr:cNvPr id="524" name="直線コネクタ 523"/>
        <xdr:cNvCxnSpPr/>
      </xdr:nvCxnSpPr>
      <xdr:spPr>
        <a:xfrm flipV="1">
          <a:off x="13703300" y="6461450"/>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153685</xdr:rowOff>
    </xdr:from>
    <xdr:to>
      <xdr:col>76</xdr:col>
      <xdr:colOff>165100</xdr:colOff>
      <xdr:row>37</xdr:row>
      <xdr:rowOff>83835</xdr:rowOff>
    </xdr:to>
    <xdr:sp macro="" textlink="">
      <xdr:nvSpPr>
        <xdr:cNvPr id="525" name="フローチャート: 判断 524"/>
        <xdr:cNvSpPr/>
      </xdr:nvSpPr>
      <xdr:spPr>
        <a:xfrm>
          <a:off x="14541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100362</xdr:rowOff>
    </xdr:from>
    <xdr:ext cx="534377" cy="259045"/>
    <xdr:sp macro="" textlink="">
      <xdr:nvSpPr>
        <xdr:cNvPr id="526" name="テキスト ボックス 525"/>
        <xdr:cNvSpPr txBox="1"/>
      </xdr:nvSpPr>
      <xdr:spPr>
        <a:xfrm>
          <a:off x="14325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149439</xdr:rowOff>
    </xdr:from>
    <xdr:to>
      <xdr:col>71</xdr:col>
      <xdr:colOff>177800</xdr:colOff>
      <xdr:row>37</xdr:row>
      <xdr:rowOff>164480</xdr:rowOff>
    </xdr:to>
    <xdr:cxnSp macro="">
      <xdr:nvCxnSpPr>
        <xdr:cNvPr id="527" name="直線コネクタ 526"/>
        <xdr:cNvCxnSpPr/>
      </xdr:nvCxnSpPr>
      <xdr:spPr>
        <a:xfrm flipV="1">
          <a:off x="12814300" y="6493089"/>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1" name="テキスト ボックス 530"/>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14148</xdr:rowOff>
    </xdr:from>
    <xdr:to>
      <xdr:col>85</xdr:col>
      <xdr:colOff>177800</xdr:colOff>
      <xdr:row>37</xdr:row>
      <xdr:rowOff>115748</xdr:rowOff>
    </xdr:to>
    <xdr:sp macro="" textlink="">
      <xdr:nvSpPr>
        <xdr:cNvPr id="537" name="楕円 536"/>
        <xdr:cNvSpPr/>
      </xdr:nvSpPr>
      <xdr:spPr>
        <a:xfrm>
          <a:off x="162687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100525</xdr:rowOff>
    </xdr:from>
    <xdr:ext cx="534377" cy="259045"/>
    <xdr:sp macro="" textlink="">
      <xdr:nvSpPr>
        <xdr:cNvPr id="538" name="消防費該当値テキスト"/>
        <xdr:cNvSpPr txBox="1"/>
      </xdr:nvSpPr>
      <xdr:spPr>
        <a:xfrm>
          <a:off x="16370300" y="62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43912</xdr:rowOff>
    </xdr:from>
    <xdr:to>
      <xdr:col>81</xdr:col>
      <xdr:colOff>101600</xdr:colOff>
      <xdr:row>37</xdr:row>
      <xdr:rowOff>145512</xdr:rowOff>
    </xdr:to>
    <xdr:sp macro="" textlink="">
      <xdr:nvSpPr>
        <xdr:cNvPr id="539" name="楕円 538"/>
        <xdr:cNvSpPr/>
      </xdr:nvSpPr>
      <xdr:spPr>
        <a:xfrm>
          <a:off x="15430500" y="638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136638</xdr:rowOff>
    </xdr:from>
    <xdr:ext cx="534377" cy="259045"/>
    <xdr:sp macro="" textlink="">
      <xdr:nvSpPr>
        <xdr:cNvPr id="540" name="テキスト ボックス 539"/>
        <xdr:cNvSpPr txBox="1"/>
      </xdr:nvSpPr>
      <xdr:spPr>
        <a:xfrm>
          <a:off x="15214111" y="64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67000</xdr:rowOff>
    </xdr:from>
    <xdr:to>
      <xdr:col>76</xdr:col>
      <xdr:colOff>165100</xdr:colOff>
      <xdr:row>37</xdr:row>
      <xdr:rowOff>168601</xdr:rowOff>
    </xdr:to>
    <xdr:sp macro="" textlink="">
      <xdr:nvSpPr>
        <xdr:cNvPr id="541" name="楕円 540"/>
        <xdr:cNvSpPr/>
      </xdr:nvSpPr>
      <xdr:spPr>
        <a:xfrm>
          <a:off x="14541500" y="6410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159727</xdr:rowOff>
    </xdr:from>
    <xdr:ext cx="534377" cy="259045"/>
    <xdr:sp macro="" textlink="">
      <xdr:nvSpPr>
        <xdr:cNvPr id="542" name="テキスト ボックス 541"/>
        <xdr:cNvSpPr txBox="1"/>
      </xdr:nvSpPr>
      <xdr:spPr>
        <a:xfrm>
          <a:off x="14325111" y="65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98639</xdr:rowOff>
    </xdr:from>
    <xdr:to>
      <xdr:col>72</xdr:col>
      <xdr:colOff>38100</xdr:colOff>
      <xdr:row>38</xdr:row>
      <xdr:rowOff>28789</xdr:rowOff>
    </xdr:to>
    <xdr:sp macro="" textlink="">
      <xdr:nvSpPr>
        <xdr:cNvPr id="543" name="楕円 542"/>
        <xdr:cNvSpPr/>
      </xdr:nvSpPr>
      <xdr:spPr>
        <a:xfrm>
          <a:off x="13652500" y="64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19915</xdr:rowOff>
    </xdr:from>
    <xdr:ext cx="534377" cy="259045"/>
    <xdr:sp macro="" textlink="">
      <xdr:nvSpPr>
        <xdr:cNvPr id="544" name="テキスト ボックス 543"/>
        <xdr:cNvSpPr txBox="1"/>
      </xdr:nvSpPr>
      <xdr:spPr>
        <a:xfrm>
          <a:off x="13436111" y="65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113680</xdr:rowOff>
    </xdr:from>
    <xdr:to>
      <xdr:col>67</xdr:col>
      <xdr:colOff>101600</xdr:colOff>
      <xdr:row>38</xdr:row>
      <xdr:rowOff>43830</xdr:rowOff>
    </xdr:to>
    <xdr:sp macro="" textlink="">
      <xdr:nvSpPr>
        <xdr:cNvPr id="545" name="楕円 544"/>
        <xdr:cNvSpPr/>
      </xdr:nvSpPr>
      <xdr:spPr>
        <a:xfrm>
          <a:off x="12763500" y="64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34957</xdr:rowOff>
    </xdr:from>
    <xdr:ext cx="534377" cy="259045"/>
    <xdr:sp macro="" textlink="">
      <xdr:nvSpPr>
        <xdr:cNvPr id="546" name="テキスト ボックス 545"/>
        <xdr:cNvSpPr txBox="1"/>
      </xdr:nvSpPr>
      <xdr:spPr>
        <a:xfrm>
          <a:off x="12547111" y="655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79954</xdr:rowOff>
    </xdr:from>
    <xdr:to>
      <xdr:col>85</xdr:col>
      <xdr:colOff>127000</xdr:colOff>
      <xdr:row>57</xdr:row>
      <xdr:rowOff>110815</xdr:rowOff>
    </xdr:to>
    <xdr:cxnSp macro="">
      <xdr:nvCxnSpPr>
        <xdr:cNvPr id="578" name="直線コネクタ 577"/>
        <xdr:cNvCxnSpPr/>
      </xdr:nvCxnSpPr>
      <xdr:spPr>
        <a:xfrm flipV="1">
          <a:off x="15481300" y="9509704"/>
          <a:ext cx="838200" cy="3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79"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161596</xdr:rowOff>
    </xdr:from>
    <xdr:to>
      <xdr:col>81</xdr:col>
      <xdr:colOff>50800</xdr:colOff>
      <xdr:row>57</xdr:row>
      <xdr:rowOff>110815</xdr:rowOff>
    </xdr:to>
    <xdr:cxnSp macro="">
      <xdr:nvCxnSpPr>
        <xdr:cNvPr id="581" name="直線コネクタ 580"/>
        <xdr:cNvCxnSpPr/>
      </xdr:nvCxnSpPr>
      <xdr:spPr>
        <a:xfrm>
          <a:off x="14592300" y="9762796"/>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161596</xdr:rowOff>
    </xdr:from>
    <xdr:to>
      <xdr:col>76</xdr:col>
      <xdr:colOff>114300</xdr:colOff>
      <xdr:row>57</xdr:row>
      <xdr:rowOff>135258</xdr:rowOff>
    </xdr:to>
    <xdr:cxnSp macro="">
      <xdr:nvCxnSpPr>
        <xdr:cNvPr id="584" name="直線コネクタ 583"/>
        <xdr:cNvCxnSpPr/>
      </xdr:nvCxnSpPr>
      <xdr:spPr>
        <a:xfrm flipV="1">
          <a:off x="13703300" y="9762796"/>
          <a:ext cx="889000" cy="14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5" name="フローチャート: 判断 584"/>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6" name="テキスト ボックス 585"/>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85162</xdr:rowOff>
    </xdr:from>
    <xdr:to>
      <xdr:col>71</xdr:col>
      <xdr:colOff>177800</xdr:colOff>
      <xdr:row>57</xdr:row>
      <xdr:rowOff>135258</xdr:rowOff>
    </xdr:to>
    <xdr:cxnSp macro="">
      <xdr:nvCxnSpPr>
        <xdr:cNvPr id="587" name="直線コネクタ 586"/>
        <xdr:cNvCxnSpPr/>
      </xdr:nvCxnSpPr>
      <xdr:spPr>
        <a:xfrm>
          <a:off x="12814300" y="9857812"/>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9" name="テキスト ボックス 588"/>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1" name="テキスト ボックス 590"/>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29154</xdr:rowOff>
    </xdr:from>
    <xdr:to>
      <xdr:col>85</xdr:col>
      <xdr:colOff>177800</xdr:colOff>
      <xdr:row>55</xdr:row>
      <xdr:rowOff>130754</xdr:rowOff>
    </xdr:to>
    <xdr:sp macro="" textlink="">
      <xdr:nvSpPr>
        <xdr:cNvPr id="597" name="楕円 596"/>
        <xdr:cNvSpPr/>
      </xdr:nvSpPr>
      <xdr:spPr>
        <a:xfrm>
          <a:off x="16268700" y="94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52031</xdr:rowOff>
    </xdr:from>
    <xdr:ext cx="534377" cy="259045"/>
    <xdr:sp macro="" textlink="">
      <xdr:nvSpPr>
        <xdr:cNvPr id="598" name="教育費該当値テキスト"/>
        <xdr:cNvSpPr txBox="1"/>
      </xdr:nvSpPr>
      <xdr:spPr>
        <a:xfrm>
          <a:off x="16370300" y="93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60015</xdr:rowOff>
    </xdr:from>
    <xdr:to>
      <xdr:col>81</xdr:col>
      <xdr:colOff>101600</xdr:colOff>
      <xdr:row>57</xdr:row>
      <xdr:rowOff>161615</xdr:rowOff>
    </xdr:to>
    <xdr:sp macro="" textlink="">
      <xdr:nvSpPr>
        <xdr:cNvPr id="599" name="楕円 598"/>
        <xdr:cNvSpPr/>
      </xdr:nvSpPr>
      <xdr:spPr>
        <a:xfrm>
          <a:off x="15430500" y="98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152742</xdr:rowOff>
    </xdr:from>
    <xdr:ext cx="534377" cy="259045"/>
    <xdr:sp macro="" textlink="">
      <xdr:nvSpPr>
        <xdr:cNvPr id="600" name="テキスト ボックス 599"/>
        <xdr:cNvSpPr txBox="1"/>
      </xdr:nvSpPr>
      <xdr:spPr>
        <a:xfrm>
          <a:off x="15214111" y="99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110796</xdr:rowOff>
    </xdr:from>
    <xdr:to>
      <xdr:col>76</xdr:col>
      <xdr:colOff>165100</xdr:colOff>
      <xdr:row>57</xdr:row>
      <xdr:rowOff>40946</xdr:rowOff>
    </xdr:to>
    <xdr:sp macro="" textlink="">
      <xdr:nvSpPr>
        <xdr:cNvPr id="601" name="楕円 600"/>
        <xdr:cNvSpPr/>
      </xdr:nvSpPr>
      <xdr:spPr>
        <a:xfrm>
          <a:off x="14541500" y="97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57473</xdr:rowOff>
    </xdr:from>
    <xdr:ext cx="534377" cy="259045"/>
    <xdr:sp macro="" textlink="">
      <xdr:nvSpPr>
        <xdr:cNvPr id="602" name="テキスト ボックス 601"/>
        <xdr:cNvSpPr txBox="1"/>
      </xdr:nvSpPr>
      <xdr:spPr>
        <a:xfrm>
          <a:off x="14325111" y="9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84458</xdr:rowOff>
    </xdr:from>
    <xdr:to>
      <xdr:col>72</xdr:col>
      <xdr:colOff>38100</xdr:colOff>
      <xdr:row>58</xdr:row>
      <xdr:rowOff>14608</xdr:rowOff>
    </xdr:to>
    <xdr:sp macro="" textlink="">
      <xdr:nvSpPr>
        <xdr:cNvPr id="603" name="楕円 602"/>
        <xdr:cNvSpPr/>
      </xdr:nvSpPr>
      <xdr:spPr>
        <a:xfrm>
          <a:off x="13652500" y="98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5735</xdr:rowOff>
    </xdr:from>
    <xdr:ext cx="534377" cy="259045"/>
    <xdr:sp macro="" textlink="">
      <xdr:nvSpPr>
        <xdr:cNvPr id="604" name="テキスト ボックス 603"/>
        <xdr:cNvSpPr txBox="1"/>
      </xdr:nvSpPr>
      <xdr:spPr>
        <a:xfrm>
          <a:off x="13436111" y="994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34362</xdr:rowOff>
    </xdr:from>
    <xdr:to>
      <xdr:col>67</xdr:col>
      <xdr:colOff>101600</xdr:colOff>
      <xdr:row>57</xdr:row>
      <xdr:rowOff>135962</xdr:rowOff>
    </xdr:to>
    <xdr:sp macro="" textlink="">
      <xdr:nvSpPr>
        <xdr:cNvPr id="605" name="楕円 604"/>
        <xdr:cNvSpPr/>
      </xdr:nvSpPr>
      <xdr:spPr>
        <a:xfrm>
          <a:off x="12763500" y="98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127089</xdr:rowOff>
    </xdr:from>
    <xdr:ext cx="534377" cy="259045"/>
    <xdr:sp macro="" textlink="">
      <xdr:nvSpPr>
        <xdr:cNvPr id="606" name="テキスト ボックス 605"/>
        <xdr:cNvSpPr txBox="1"/>
      </xdr:nvSpPr>
      <xdr:spPr>
        <a:xfrm>
          <a:off x="12547111" y="98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140026</xdr:rowOff>
    </xdr:from>
    <xdr:to>
      <xdr:col>85</xdr:col>
      <xdr:colOff>126364</xdr:colOff>
      <xdr:row>79</xdr:row>
      <xdr:rowOff>98879</xdr:rowOff>
    </xdr:to>
    <xdr:cxnSp macro="">
      <xdr:nvCxnSpPr>
        <xdr:cNvPr id="632" name="直線コネクタ 631"/>
        <xdr:cNvCxnSpPr/>
      </xdr:nvCxnSpPr>
      <xdr:spPr>
        <a:xfrm flipV="1">
          <a:off x="16317595" y="12484426"/>
          <a:ext cx="1269" cy="115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86703</xdr:rowOff>
    </xdr:from>
    <xdr:ext cx="534377" cy="259045"/>
    <xdr:sp macro="" textlink="">
      <xdr:nvSpPr>
        <xdr:cNvPr id="635" name="災害復旧費最大値テキスト"/>
        <xdr:cNvSpPr txBox="1"/>
      </xdr:nvSpPr>
      <xdr:spPr>
        <a:xfrm>
          <a:off x="16370300" y="1225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140026</xdr:rowOff>
    </xdr:from>
    <xdr:to>
      <xdr:col>86</xdr:col>
      <xdr:colOff>25400</xdr:colOff>
      <xdr:row>72</xdr:row>
      <xdr:rowOff>140026</xdr:rowOff>
    </xdr:to>
    <xdr:cxnSp macro="">
      <xdr:nvCxnSpPr>
        <xdr:cNvPr id="636" name="直線コネクタ 635"/>
        <xdr:cNvCxnSpPr/>
      </xdr:nvCxnSpPr>
      <xdr:spPr>
        <a:xfrm>
          <a:off x="16230600" y="12484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92478</xdr:rowOff>
    </xdr:from>
    <xdr:to>
      <xdr:col>85</xdr:col>
      <xdr:colOff>127000</xdr:colOff>
      <xdr:row>79</xdr:row>
      <xdr:rowOff>98879</xdr:rowOff>
    </xdr:to>
    <xdr:cxnSp macro="">
      <xdr:nvCxnSpPr>
        <xdr:cNvPr id="637" name="直線コネクタ 636"/>
        <xdr:cNvCxnSpPr/>
      </xdr:nvCxnSpPr>
      <xdr:spPr>
        <a:xfrm>
          <a:off x="15481300" y="1363702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14361</xdr:rowOff>
    </xdr:from>
    <xdr:ext cx="469744" cy="259045"/>
    <xdr:sp macro="" textlink="">
      <xdr:nvSpPr>
        <xdr:cNvPr id="638" name="災害復旧費平均値テキスト"/>
        <xdr:cNvSpPr txBox="1"/>
      </xdr:nvSpPr>
      <xdr:spPr>
        <a:xfrm>
          <a:off x="16370300" y="1338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162934</xdr:rowOff>
    </xdr:from>
    <xdr:to>
      <xdr:col>85</xdr:col>
      <xdr:colOff>177800</xdr:colOff>
      <xdr:row>79</xdr:row>
      <xdr:rowOff>93084</xdr:rowOff>
    </xdr:to>
    <xdr:sp macro="" textlink="">
      <xdr:nvSpPr>
        <xdr:cNvPr id="639" name="フローチャート: 判断 638"/>
        <xdr:cNvSpPr/>
      </xdr:nvSpPr>
      <xdr:spPr>
        <a:xfrm>
          <a:off x="16268700" y="1353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83758</xdr:rowOff>
    </xdr:from>
    <xdr:to>
      <xdr:col>81</xdr:col>
      <xdr:colOff>50800</xdr:colOff>
      <xdr:row>79</xdr:row>
      <xdr:rowOff>92478</xdr:rowOff>
    </xdr:to>
    <xdr:cxnSp macro="">
      <xdr:nvCxnSpPr>
        <xdr:cNvPr id="640" name="直線コネクタ 639"/>
        <xdr:cNvCxnSpPr/>
      </xdr:nvCxnSpPr>
      <xdr:spPr>
        <a:xfrm>
          <a:off x="14592300" y="13628308"/>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5102</xdr:rowOff>
    </xdr:from>
    <xdr:to>
      <xdr:col>81</xdr:col>
      <xdr:colOff>101600</xdr:colOff>
      <xdr:row>79</xdr:row>
      <xdr:rowOff>106702</xdr:rowOff>
    </xdr:to>
    <xdr:sp macro="" textlink="">
      <xdr:nvSpPr>
        <xdr:cNvPr id="641" name="フローチャート: 判断 640"/>
        <xdr:cNvSpPr/>
      </xdr:nvSpPr>
      <xdr:spPr>
        <a:xfrm>
          <a:off x="15430500" y="13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123229</xdr:rowOff>
    </xdr:from>
    <xdr:ext cx="469744" cy="259045"/>
    <xdr:sp macro="" textlink="">
      <xdr:nvSpPr>
        <xdr:cNvPr id="642" name="テキスト ボックス 641"/>
        <xdr:cNvSpPr txBox="1"/>
      </xdr:nvSpPr>
      <xdr:spPr>
        <a:xfrm>
          <a:off x="15246428" y="133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83758</xdr:rowOff>
    </xdr:from>
    <xdr:to>
      <xdr:col>76</xdr:col>
      <xdr:colOff>114300</xdr:colOff>
      <xdr:row>79</xdr:row>
      <xdr:rowOff>98879</xdr:rowOff>
    </xdr:to>
    <xdr:cxnSp macro="">
      <xdr:nvCxnSpPr>
        <xdr:cNvPr id="643" name="直線コネクタ 642"/>
        <xdr:cNvCxnSpPr/>
      </xdr:nvCxnSpPr>
      <xdr:spPr>
        <a:xfrm flipV="1">
          <a:off x="13703300" y="13628308"/>
          <a:ext cx="8890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16890</xdr:rowOff>
    </xdr:from>
    <xdr:to>
      <xdr:col>76</xdr:col>
      <xdr:colOff>165100</xdr:colOff>
      <xdr:row>79</xdr:row>
      <xdr:rowOff>118490</xdr:rowOff>
    </xdr:to>
    <xdr:sp macro="" textlink="">
      <xdr:nvSpPr>
        <xdr:cNvPr id="644" name="フローチャート: 判断 643"/>
        <xdr:cNvSpPr/>
      </xdr:nvSpPr>
      <xdr:spPr>
        <a:xfrm>
          <a:off x="14541500" y="135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135017</xdr:rowOff>
    </xdr:from>
    <xdr:ext cx="378565" cy="259045"/>
    <xdr:sp macro="" textlink="">
      <xdr:nvSpPr>
        <xdr:cNvPr id="645" name="テキスト ボックス 644"/>
        <xdr:cNvSpPr txBox="1"/>
      </xdr:nvSpPr>
      <xdr:spPr>
        <a:xfrm>
          <a:off x="14403017" y="1333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170757</xdr:rowOff>
    </xdr:from>
    <xdr:to>
      <xdr:col>71</xdr:col>
      <xdr:colOff>177800</xdr:colOff>
      <xdr:row>79</xdr:row>
      <xdr:rowOff>98879</xdr:rowOff>
    </xdr:to>
    <xdr:cxnSp macro="">
      <xdr:nvCxnSpPr>
        <xdr:cNvPr id="646" name="直線コネクタ 645"/>
        <xdr:cNvCxnSpPr/>
      </xdr:nvCxnSpPr>
      <xdr:spPr>
        <a:xfrm>
          <a:off x="12814300" y="12172257"/>
          <a:ext cx="889000" cy="147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4318</xdr:rowOff>
    </xdr:from>
    <xdr:to>
      <xdr:col>72</xdr:col>
      <xdr:colOff>38100</xdr:colOff>
      <xdr:row>79</xdr:row>
      <xdr:rowOff>105918</xdr:rowOff>
    </xdr:to>
    <xdr:sp macro="" textlink="">
      <xdr:nvSpPr>
        <xdr:cNvPr id="647" name="フローチャート: 判断 646"/>
        <xdr:cNvSpPr/>
      </xdr:nvSpPr>
      <xdr:spPr>
        <a:xfrm>
          <a:off x="13652500" y="1354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122445</xdr:rowOff>
    </xdr:from>
    <xdr:ext cx="469744" cy="259045"/>
    <xdr:sp macro="" textlink="">
      <xdr:nvSpPr>
        <xdr:cNvPr id="648" name="テキスト ボックス 647"/>
        <xdr:cNvSpPr txBox="1"/>
      </xdr:nvSpPr>
      <xdr:spPr>
        <a:xfrm>
          <a:off x="13468428" y="1332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153169</xdr:rowOff>
    </xdr:from>
    <xdr:to>
      <xdr:col>67</xdr:col>
      <xdr:colOff>101600</xdr:colOff>
      <xdr:row>79</xdr:row>
      <xdr:rowOff>83319</xdr:rowOff>
    </xdr:to>
    <xdr:sp macro="" textlink="">
      <xdr:nvSpPr>
        <xdr:cNvPr id="649" name="フローチャート: 判断 648"/>
        <xdr:cNvSpPr/>
      </xdr:nvSpPr>
      <xdr:spPr>
        <a:xfrm>
          <a:off x="12763500" y="1352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74446</xdr:rowOff>
    </xdr:from>
    <xdr:ext cx="469744" cy="259045"/>
    <xdr:sp macro="" textlink="">
      <xdr:nvSpPr>
        <xdr:cNvPr id="650" name="テキスト ボックス 649"/>
        <xdr:cNvSpPr txBox="1"/>
      </xdr:nvSpPr>
      <xdr:spPr>
        <a:xfrm>
          <a:off x="12579428" y="1361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141361</xdr:rowOff>
    </xdr:from>
    <xdr:ext cx="249299" cy="259045"/>
    <xdr:sp macro="" textlink="">
      <xdr:nvSpPr>
        <xdr:cNvPr id="657" name="災害復旧費該当値テキスト"/>
        <xdr:cNvSpPr txBox="1"/>
      </xdr:nvSpPr>
      <xdr:spPr>
        <a:xfrm>
          <a:off x="16370300" y="135144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41678</xdr:rowOff>
    </xdr:from>
    <xdr:to>
      <xdr:col>81</xdr:col>
      <xdr:colOff>101600</xdr:colOff>
      <xdr:row>79</xdr:row>
      <xdr:rowOff>143278</xdr:rowOff>
    </xdr:to>
    <xdr:sp macro="" textlink="">
      <xdr:nvSpPr>
        <xdr:cNvPr id="658" name="楕円 657"/>
        <xdr:cNvSpPr/>
      </xdr:nvSpPr>
      <xdr:spPr>
        <a:xfrm>
          <a:off x="15430500" y="13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134405</xdr:rowOff>
    </xdr:from>
    <xdr:ext cx="378565" cy="259045"/>
    <xdr:sp macro="" textlink="">
      <xdr:nvSpPr>
        <xdr:cNvPr id="659" name="テキスト ボックス 658"/>
        <xdr:cNvSpPr txBox="1"/>
      </xdr:nvSpPr>
      <xdr:spPr>
        <a:xfrm>
          <a:off x="15292017" y="1367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32958</xdr:rowOff>
    </xdr:from>
    <xdr:to>
      <xdr:col>76</xdr:col>
      <xdr:colOff>165100</xdr:colOff>
      <xdr:row>79</xdr:row>
      <xdr:rowOff>134558</xdr:rowOff>
    </xdr:to>
    <xdr:sp macro="" textlink="">
      <xdr:nvSpPr>
        <xdr:cNvPr id="660" name="楕円 659"/>
        <xdr:cNvSpPr/>
      </xdr:nvSpPr>
      <xdr:spPr>
        <a:xfrm>
          <a:off x="14541500" y="135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125685</xdr:rowOff>
    </xdr:from>
    <xdr:ext cx="378565" cy="259045"/>
    <xdr:sp macro="" textlink="">
      <xdr:nvSpPr>
        <xdr:cNvPr id="661" name="テキスト ボックス 660"/>
        <xdr:cNvSpPr txBox="1"/>
      </xdr:nvSpPr>
      <xdr:spPr>
        <a:xfrm>
          <a:off x="14403017" y="136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119957</xdr:rowOff>
    </xdr:from>
    <xdr:to>
      <xdr:col>67</xdr:col>
      <xdr:colOff>101600</xdr:colOff>
      <xdr:row>71</xdr:row>
      <xdr:rowOff>50107</xdr:rowOff>
    </xdr:to>
    <xdr:sp macro="" textlink="">
      <xdr:nvSpPr>
        <xdr:cNvPr id="664" name="楕円 663"/>
        <xdr:cNvSpPr/>
      </xdr:nvSpPr>
      <xdr:spPr>
        <a:xfrm>
          <a:off x="12763500" y="121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66634</xdr:rowOff>
    </xdr:from>
    <xdr:ext cx="534377" cy="259045"/>
    <xdr:sp macro="" textlink="">
      <xdr:nvSpPr>
        <xdr:cNvPr id="665" name="テキスト ボックス 664"/>
        <xdr:cNvSpPr txBox="1"/>
      </xdr:nvSpPr>
      <xdr:spPr>
        <a:xfrm>
          <a:off x="12547111" y="118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91" name="直線コネクタ 690"/>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2"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3" name="直線コネクタ 692"/>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4"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5" name="直線コネクタ 694"/>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54515</xdr:rowOff>
    </xdr:from>
    <xdr:to>
      <xdr:col>85</xdr:col>
      <xdr:colOff>127000</xdr:colOff>
      <xdr:row>97</xdr:row>
      <xdr:rowOff>73554</xdr:rowOff>
    </xdr:to>
    <xdr:cxnSp macro="">
      <xdr:nvCxnSpPr>
        <xdr:cNvPr id="696" name="直線コネクタ 695"/>
        <xdr:cNvCxnSpPr/>
      </xdr:nvCxnSpPr>
      <xdr:spPr>
        <a:xfrm>
          <a:off x="15481300" y="16685165"/>
          <a:ext cx="8382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7"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8" name="フローチャート: 判断 697"/>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54515</xdr:rowOff>
    </xdr:from>
    <xdr:to>
      <xdr:col>81</xdr:col>
      <xdr:colOff>50800</xdr:colOff>
      <xdr:row>97</xdr:row>
      <xdr:rowOff>65601</xdr:rowOff>
    </xdr:to>
    <xdr:cxnSp macro="">
      <xdr:nvCxnSpPr>
        <xdr:cNvPr id="699" name="直線コネクタ 698"/>
        <xdr:cNvCxnSpPr/>
      </xdr:nvCxnSpPr>
      <xdr:spPr>
        <a:xfrm flipV="1">
          <a:off x="14592300" y="16685165"/>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700" name="フローチャート: 判断 699"/>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701" name="テキスト ボックス 700"/>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64963</xdr:rowOff>
    </xdr:from>
    <xdr:to>
      <xdr:col>76</xdr:col>
      <xdr:colOff>114300</xdr:colOff>
      <xdr:row>97</xdr:row>
      <xdr:rowOff>65601</xdr:rowOff>
    </xdr:to>
    <xdr:cxnSp macro="">
      <xdr:nvCxnSpPr>
        <xdr:cNvPr id="702" name="直線コネクタ 701"/>
        <xdr:cNvCxnSpPr/>
      </xdr:nvCxnSpPr>
      <xdr:spPr>
        <a:xfrm>
          <a:off x="13703300" y="16695613"/>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3" name="フローチャート: 判断 702"/>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4" name="テキスト ボックス 703"/>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61159</xdr:rowOff>
    </xdr:from>
    <xdr:to>
      <xdr:col>71</xdr:col>
      <xdr:colOff>177800</xdr:colOff>
      <xdr:row>97</xdr:row>
      <xdr:rowOff>64963</xdr:rowOff>
    </xdr:to>
    <xdr:cxnSp macro="">
      <xdr:nvCxnSpPr>
        <xdr:cNvPr id="705" name="直線コネクタ 704"/>
        <xdr:cNvCxnSpPr/>
      </xdr:nvCxnSpPr>
      <xdr:spPr>
        <a:xfrm>
          <a:off x="12814300" y="16691809"/>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6" name="フローチャート: 判断 705"/>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7" name="テキスト ボックス 706"/>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8" name="フローチャート: 判断 707"/>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9" name="テキスト ボックス 708"/>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22754</xdr:rowOff>
    </xdr:from>
    <xdr:to>
      <xdr:col>85</xdr:col>
      <xdr:colOff>177800</xdr:colOff>
      <xdr:row>97</xdr:row>
      <xdr:rowOff>124354</xdr:rowOff>
    </xdr:to>
    <xdr:sp macro="" textlink="">
      <xdr:nvSpPr>
        <xdr:cNvPr id="715" name="楕円 714"/>
        <xdr:cNvSpPr/>
      </xdr:nvSpPr>
      <xdr:spPr>
        <a:xfrm>
          <a:off x="162687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1181</xdr:rowOff>
    </xdr:from>
    <xdr:ext cx="534377" cy="259045"/>
    <xdr:sp macro="" textlink="">
      <xdr:nvSpPr>
        <xdr:cNvPr id="716" name="公債費該当値テキスト"/>
        <xdr:cNvSpPr txBox="1"/>
      </xdr:nvSpPr>
      <xdr:spPr>
        <a:xfrm>
          <a:off x="16370300" y="166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3715</xdr:rowOff>
    </xdr:from>
    <xdr:to>
      <xdr:col>81</xdr:col>
      <xdr:colOff>101600</xdr:colOff>
      <xdr:row>97</xdr:row>
      <xdr:rowOff>105315</xdr:rowOff>
    </xdr:to>
    <xdr:sp macro="" textlink="">
      <xdr:nvSpPr>
        <xdr:cNvPr id="717" name="楕円 716"/>
        <xdr:cNvSpPr/>
      </xdr:nvSpPr>
      <xdr:spPr>
        <a:xfrm>
          <a:off x="15430500" y="1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96442</xdr:rowOff>
    </xdr:from>
    <xdr:ext cx="534377" cy="259045"/>
    <xdr:sp macro="" textlink="">
      <xdr:nvSpPr>
        <xdr:cNvPr id="718" name="テキスト ボックス 717"/>
        <xdr:cNvSpPr txBox="1"/>
      </xdr:nvSpPr>
      <xdr:spPr>
        <a:xfrm>
          <a:off x="15214111" y="167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14801</xdr:rowOff>
    </xdr:from>
    <xdr:to>
      <xdr:col>76</xdr:col>
      <xdr:colOff>165100</xdr:colOff>
      <xdr:row>97</xdr:row>
      <xdr:rowOff>116401</xdr:rowOff>
    </xdr:to>
    <xdr:sp macro="" textlink="">
      <xdr:nvSpPr>
        <xdr:cNvPr id="719" name="楕円 718"/>
        <xdr:cNvSpPr/>
      </xdr:nvSpPr>
      <xdr:spPr>
        <a:xfrm>
          <a:off x="14541500" y="166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107528</xdr:rowOff>
    </xdr:from>
    <xdr:ext cx="534377" cy="259045"/>
    <xdr:sp macro="" textlink="">
      <xdr:nvSpPr>
        <xdr:cNvPr id="720" name="テキスト ボックス 719"/>
        <xdr:cNvSpPr txBox="1"/>
      </xdr:nvSpPr>
      <xdr:spPr>
        <a:xfrm>
          <a:off x="14325111" y="167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14163</xdr:rowOff>
    </xdr:from>
    <xdr:to>
      <xdr:col>72</xdr:col>
      <xdr:colOff>38100</xdr:colOff>
      <xdr:row>97</xdr:row>
      <xdr:rowOff>115763</xdr:rowOff>
    </xdr:to>
    <xdr:sp macro="" textlink="">
      <xdr:nvSpPr>
        <xdr:cNvPr id="721" name="楕円 720"/>
        <xdr:cNvSpPr/>
      </xdr:nvSpPr>
      <xdr:spPr>
        <a:xfrm>
          <a:off x="13652500" y="166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106890</xdr:rowOff>
    </xdr:from>
    <xdr:ext cx="534377" cy="259045"/>
    <xdr:sp macro="" textlink="">
      <xdr:nvSpPr>
        <xdr:cNvPr id="722" name="テキスト ボックス 721"/>
        <xdr:cNvSpPr txBox="1"/>
      </xdr:nvSpPr>
      <xdr:spPr>
        <a:xfrm>
          <a:off x="13436111" y="16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10359</xdr:rowOff>
    </xdr:from>
    <xdr:to>
      <xdr:col>67</xdr:col>
      <xdr:colOff>101600</xdr:colOff>
      <xdr:row>97</xdr:row>
      <xdr:rowOff>111959</xdr:rowOff>
    </xdr:to>
    <xdr:sp macro="" textlink="">
      <xdr:nvSpPr>
        <xdr:cNvPr id="723" name="楕円 722"/>
        <xdr:cNvSpPr/>
      </xdr:nvSpPr>
      <xdr:spPr>
        <a:xfrm>
          <a:off x="12763500" y="166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103086</xdr:rowOff>
    </xdr:from>
    <xdr:ext cx="534377" cy="259045"/>
    <xdr:sp macro="" textlink="">
      <xdr:nvSpPr>
        <xdr:cNvPr id="724" name="テキスト ボックス 723"/>
        <xdr:cNvSpPr txBox="1"/>
      </xdr:nvSpPr>
      <xdr:spPr>
        <a:xfrm>
          <a:off x="12547111" y="167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4" name="テキスト ボックス 74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6" name="テキスト ボックス 745"/>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8" name="テキスト ボックス 74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50" name="直線コネクタ 749"/>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3"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4" name="直線コネクタ 753"/>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6"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7" name="フローチャート: 判断 756"/>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9" name="フローチャート: 判断 758"/>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60" name="テキスト ボックス 759"/>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159113</xdr:rowOff>
    </xdr:from>
    <xdr:to>
      <xdr:col>107</xdr:col>
      <xdr:colOff>101600</xdr:colOff>
      <xdr:row>38</xdr:row>
      <xdr:rowOff>89263</xdr:rowOff>
    </xdr:to>
    <xdr:sp macro="" textlink="">
      <xdr:nvSpPr>
        <xdr:cNvPr id="762" name="フローチャート: 判断 761"/>
        <xdr:cNvSpPr/>
      </xdr:nvSpPr>
      <xdr:spPr>
        <a:xfrm>
          <a:off x="20383500" y="650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105790</xdr:rowOff>
    </xdr:from>
    <xdr:ext cx="313932" cy="259045"/>
    <xdr:sp macro="" textlink="">
      <xdr:nvSpPr>
        <xdr:cNvPr id="763" name="テキスト ボックス 762"/>
        <xdr:cNvSpPr txBox="1"/>
      </xdr:nvSpPr>
      <xdr:spPr>
        <a:xfrm>
          <a:off x="20277333" y="6277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5" name="フローチャート: 判断 764"/>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6" name="テキスト ボックス 765"/>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7" name="フローチャート: 判断 766"/>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8" name="テキスト ボックス 767"/>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5"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いては、教育費を除き類似団体平均を下回っており、決算額のバランスは突出しているものがなく、類似団体と概ね同調している。「教育費」については、類似団体平均のみならず、全国平均、県平均を上回っている。要因は小学校校舎の建て替え工事を行ったためである。特に施設の維持管理費については、この費目に限らず全体で予想されるため、総合管理計画に基づき適正に執行することを徹底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との比較では、「教育費」以外では、「総務費」、「衛生費」、「土木費」、「消防費」で増加している。「総務費」は、庁舎整備基金積立金の増加によるものである。「土木費」は、町道の舗装修繕や道路改良を新規に実施したことにより増加しているものである。「衛生費」は、ごみ処理事務費（広域次期環境施設負担金）の増加によるものである。また、「消防費」については、消防団のポンプ車を更新したことにより増加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小学校校舎の建設などによる歳出総額の増加により収支は前年度より悪化し、財政調整基金を取り崩さなかったものの実質収支額についても前年度を下回る結果となった。財政調整基金については、中長期的な見通しのもとに決算剰余金を中心に積み立てるとともに、最低水準の取り崩しに努めており、今後も収支と基金残高のバランスをとりながら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全会計において黒字であり赤字比率は発生していない。平成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公共下水道事業特別会計、農業集落排水特別会計の法適化が行われるため、独立採算による収支管理の徹底が必要となる。一般会計においても人口減少による税収の減等、歳入の減少要因を念頭に中長期的な目線で適正な予算規模での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3866_&#39640;&#26681;&#27810;&#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V53">
            <v>70.900000000000006</v>
          </cell>
        </row>
        <row r="55">
          <cell r="AN55" t="str">
            <v>類似団体内平均値</v>
          </cell>
          <cell r="CV55">
            <v>14</v>
          </cell>
        </row>
        <row r="57">
          <cell r="CV57">
            <v>57</v>
          </cell>
        </row>
        <row r="72">
          <cell r="BP72" t="str">
            <v>H25</v>
          </cell>
          <cell r="BX72" t="str">
            <v>H26</v>
          </cell>
          <cell r="CF72" t="str">
            <v>H27</v>
          </cell>
          <cell r="CN72" t="str">
            <v>H28</v>
          </cell>
          <cell r="CV72" t="str">
            <v>H29</v>
          </cell>
        </row>
        <row r="73">
          <cell r="AN73" t="str">
            <v>当該団体値</v>
          </cell>
        </row>
        <row r="75">
          <cell r="BP75">
            <v>6.4</v>
          </cell>
          <cell r="BX75">
            <v>5</v>
          </cell>
          <cell r="CF75">
            <v>4.8</v>
          </cell>
          <cell r="CN75">
            <v>4.5</v>
          </cell>
          <cell r="CV75">
            <v>4.2</v>
          </cell>
        </row>
        <row r="77">
          <cell r="AN77" t="str">
            <v>類似団体内平均値</v>
          </cell>
          <cell r="BP77">
            <v>22.3</v>
          </cell>
          <cell r="BX77">
            <v>20.3</v>
          </cell>
          <cell r="CF77">
            <v>13</v>
          </cell>
          <cell r="CN77">
            <v>15.5</v>
          </cell>
          <cell r="CV77">
            <v>14</v>
          </cell>
        </row>
        <row r="79">
          <cell r="BP79">
            <v>8.5</v>
          </cell>
          <cell r="BX79">
            <v>7.7</v>
          </cell>
          <cell r="CF79">
            <v>6.8</v>
          </cell>
          <cell r="CN79">
            <v>6.6</v>
          </cell>
          <cell r="CV79">
            <v>6.5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workbookViewId="0">
      <selection activeCell="BY35" sqref="BY35:CM35"/>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10997005</v>
      </c>
      <c r="BO4" s="403"/>
      <c r="BP4" s="403"/>
      <c r="BQ4" s="403"/>
      <c r="BR4" s="403"/>
      <c r="BS4" s="403"/>
      <c r="BT4" s="403"/>
      <c r="BU4" s="404"/>
      <c r="BV4" s="402">
        <v>9797736</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3.8</v>
      </c>
      <c r="CU4" s="584"/>
      <c r="CV4" s="584"/>
      <c r="CW4" s="584"/>
      <c r="CX4" s="584"/>
      <c r="CY4" s="584"/>
      <c r="CZ4" s="584"/>
      <c r="DA4" s="585"/>
      <c r="DB4" s="583">
        <v>5.4</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10481218</v>
      </c>
      <c r="BO5" s="408"/>
      <c r="BP5" s="408"/>
      <c r="BQ5" s="408"/>
      <c r="BR5" s="408"/>
      <c r="BS5" s="408"/>
      <c r="BT5" s="408"/>
      <c r="BU5" s="409"/>
      <c r="BV5" s="407">
        <v>9415291</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83.9</v>
      </c>
      <c r="CU5" s="378"/>
      <c r="CV5" s="378"/>
      <c r="CW5" s="378"/>
      <c r="CX5" s="378"/>
      <c r="CY5" s="378"/>
      <c r="CZ5" s="378"/>
      <c r="DA5" s="379"/>
      <c r="DB5" s="377">
        <v>81.900000000000006</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515787</v>
      </c>
      <c r="BO6" s="408"/>
      <c r="BP6" s="408"/>
      <c r="BQ6" s="408"/>
      <c r="BR6" s="408"/>
      <c r="BS6" s="408"/>
      <c r="BT6" s="408"/>
      <c r="BU6" s="409"/>
      <c r="BV6" s="407">
        <v>382445</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89.9</v>
      </c>
      <c r="CU6" s="558"/>
      <c r="CV6" s="558"/>
      <c r="CW6" s="558"/>
      <c r="CX6" s="558"/>
      <c r="CY6" s="558"/>
      <c r="CZ6" s="558"/>
      <c r="DA6" s="559"/>
      <c r="DB6" s="557">
        <v>87.4</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269531</v>
      </c>
      <c r="BO7" s="408"/>
      <c r="BP7" s="408"/>
      <c r="BQ7" s="408"/>
      <c r="BR7" s="408"/>
      <c r="BS7" s="408"/>
      <c r="BT7" s="408"/>
      <c r="BU7" s="409"/>
      <c r="BV7" s="407">
        <v>43171</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6400635</v>
      </c>
      <c r="CU7" s="408"/>
      <c r="CV7" s="408"/>
      <c r="CW7" s="408"/>
      <c r="CX7" s="408"/>
      <c r="CY7" s="408"/>
      <c r="CZ7" s="408"/>
      <c r="DA7" s="409"/>
      <c r="DB7" s="407">
        <v>6318083</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246256</v>
      </c>
      <c r="BO8" s="408"/>
      <c r="BP8" s="408"/>
      <c r="BQ8" s="408"/>
      <c r="BR8" s="408"/>
      <c r="BS8" s="408"/>
      <c r="BT8" s="408"/>
      <c r="BU8" s="409"/>
      <c r="BV8" s="407">
        <v>339274</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0.78</v>
      </c>
      <c r="CU8" s="521"/>
      <c r="CV8" s="521"/>
      <c r="CW8" s="521"/>
      <c r="CX8" s="521"/>
      <c r="CY8" s="521"/>
      <c r="CZ8" s="521"/>
      <c r="DA8" s="522"/>
      <c r="DB8" s="520">
        <v>0.77</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29639</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-93018</v>
      </c>
      <c r="BO9" s="408"/>
      <c r="BP9" s="408"/>
      <c r="BQ9" s="408"/>
      <c r="BR9" s="408"/>
      <c r="BS9" s="408"/>
      <c r="BT9" s="408"/>
      <c r="BU9" s="409"/>
      <c r="BV9" s="407">
        <v>19951</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8.1999999999999993</v>
      </c>
      <c r="CU9" s="378"/>
      <c r="CV9" s="378"/>
      <c r="CW9" s="378"/>
      <c r="CX9" s="378"/>
      <c r="CY9" s="378"/>
      <c r="CZ9" s="378"/>
      <c r="DA9" s="379"/>
      <c r="DB9" s="377">
        <v>9.6</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30436</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88</v>
      </c>
      <c r="AV10" s="465"/>
      <c r="AW10" s="465"/>
      <c r="AX10" s="465"/>
      <c r="AY10" s="387" t="s">
        <v>113</v>
      </c>
      <c r="AZ10" s="388"/>
      <c r="BA10" s="388"/>
      <c r="BB10" s="388"/>
      <c r="BC10" s="388"/>
      <c r="BD10" s="388"/>
      <c r="BE10" s="388"/>
      <c r="BF10" s="388"/>
      <c r="BG10" s="388"/>
      <c r="BH10" s="388"/>
      <c r="BI10" s="388"/>
      <c r="BJ10" s="388"/>
      <c r="BK10" s="388"/>
      <c r="BL10" s="388"/>
      <c r="BM10" s="389"/>
      <c r="BN10" s="407">
        <v>177034</v>
      </c>
      <c r="BO10" s="408"/>
      <c r="BP10" s="408"/>
      <c r="BQ10" s="408"/>
      <c r="BR10" s="408"/>
      <c r="BS10" s="408"/>
      <c r="BT10" s="408"/>
      <c r="BU10" s="409"/>
      <c r="BV10" s="407">
        <v>134955</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88</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120</v>
      </c>
      <c r="DC11" s="521"/>
      <c r="DD11" s="521"/>
      <c r="DE11" s="521"/>
      <c r="DF11" s="521"/>
      <c r="DG11" s="521"/>
      <c r="DH11" s="521"/>
      <c r="DI11" s="522"/>
      <c r="DJ11" s="165"/>
      <c r="DK11" s="165"/>
      <c r="DL11" s="165"/>
      <c r="DM11" s="165"/>
      <c r="DN11" s="165"/>
      <c r="DO11" s="165"/>
    </row>
    <row r="12" spans="1:119" ht="18.75" customHeight="1" x14ac:dyDescent="0.15">
      <c r="A12" s="166"/>
      <c r="B12" s="523" t="s">
        <v>121</v>
      </c>
      <c r="C12" s="524"/>
      <c r="D12" s="524"/>
      <c r="E12" s="524"/>
      <c r="F12" s="524"/>
      <c r="G12" s="524"/>
      <c r="H12" s="524"/>
      <c r="I12" s="524"/>
      <c r="J12" s="524"/>
      <c r="K12" s="525"/>
      <c r="L12" s="532" t="s">
        <v>122</v>
      </c>
      <c r="M12" s="533"/>
      <c r="N12" s="533"/>
      <c r="O12" s="533"/>
      <c r="P12" s="533"/>
      <c r="Q12" s="534"/>
      <c r="R12" s="535">
        <v>29753</v>
      </c>
      <c r="S12" s="536"/>
      <c r="T12" s="536"/>
      <c r="U12" s="536"/>
      <c r="V12" s="537"/>
      <c r="W12" s="538" t="s">
        <v>1</v>
      </c>
      <c r="X12" s="465"/>
      <c r="Y12" s="465"/>
      <c r="Z12" s="465"/>
      <c r="AA12" s="465"/>
      <c r="AB12" s="539"/>
      <c r="AC12" s="464" t="s">
        <v>123</v>
      </c>
      <c r="AD12" s="465"/>
      <c r="AE12" s="465"/>
      <c r="AF12" s="465"/>
      <c r="AG12" s="539"/>
      <c r="AH12" s="464" t="s">
        <v>124</v>
      </c>
      <c r="AI12" s="465"/>
      <c r="AJ12" s="465"/>
      <c r="AK12" s="465"/>
      <c r="AL12" s="540"/>
      <c r="AM12" s="476" t="s">
        <v>125</v>
      </c>
      <c r="AN12" s="381"/>
      <c r="AO12" s="381"/>
      <c r="AP12" s="381"/>
      <c r="AQ12" s="381"/>
      <c r="AR12" s="381"/>
      <c r="AS12" s="381"/>
      <c r="AT12" s="382"/>
      <c r="AU12" s="464" t="s">
        <v>88</v>
      </c>
      <c r="AV12" s="465"/>
      <c r="AW12" s="465"/>
      <c r="AX12" s="465"/>
      <c r="AY12" s="387" t="s">
        <v>126</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127</v>
      </c>
      <c r="CE12" s="417"/>
      <c r="CF12" s="417"/>
      <c r="CG12" s="417"/>
      <c r="CH12" s="417"/>
      <c r="CI12" s="417"/>
      <c r="CJ12" s="417"/>
      <c r="CK12" s="417"/>
      <c r="CL12" s="417"/>
      <c r="CM12" s="417"/>
      <c r="CN12" s="417"/>
      <c r="CO12" s="417"/>
      <c r="CP12" s="417"/>
      <c r="CQ12" s="417"/>
      <c r="CR12" s="417"/>
      <c r="CS12" s="418"/>
      <c r="CT12" s="520" t="s">
        <v>120</v>
      </c>
      <c r="CU12" s="521"/>
      <c r="CV12" s="521"/>
      <c r="CW12" s="521"/>
      <c r="CX12" s="521"/>
      <c r="CY12" s="521"/>
      <c r="CZ12" s="521"/>
      <c r="DA12" s="522"/>
      <c r="DB12" s="520" t="s">
        <v>128</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129</v>
      </c>
      <c r="N13" s="508"/>
      <c r="O13" s="508"/>
      <c r="P13" s="508"/>
      <c r="Q13" s="509"/>
      <c r="R13" s="510">
        <v>29295</v>
      </c>
      <c r="S13" s="511"/>
      <c r="T13" s="511"/>
      <c r="U13" s="511"/>
      <c r="V13" s="512"/>
      <c r="W13" s="498" t="s">
        <v>130</v>
      </c>
      <c r="X13" s="420"/>
      <c r="Y13" s="420"/>
      <c r="Z13" s="420"/>
      <c r="AA13" s="420"/>
      <c r="AB13" s="421"/>
      <c r="AC13" s="383">
        <v>1442</v>
      </c>
      <c r="AD13" s="384"/>
      <c r="AE13" s="384"/>
      <c r="AF13" s="384"/>
      <c r="AG13" s="385"/>
      <c r="AH13" s="383">
        <v>1502</v>
      </c>
      <c r="AI13" s="384"/>
      <c r="AJ13" s="384"/>
      <c r="AK13" s="384"/>
      <c r="AL13" s="386"/>
      <c r="AM13" s="476" t="s">
        <v>131</v>
      </c>
      <c r="AN13" s="381"/>
      <c r="AO13" s="381"/>
      <c r="AP13" s="381"/>
      <c r="AQ13" s="381"/>
      <c r="AR13" s="381"/>
      <c r="AS13" s="381"/>
      <c r="AT13" s="382"/>
      <c r="AU13" s="464" t="s">
        <v>132</v>
      </c>
      <c r="AV13" s="465"/>
      <c r="AW13" s="465"/>
      <c r="AX13" s="465"/>
      <c r="AY13" s="387" t="s">
        <v>133</v>
      </c>
      <c r="AZ13" s="388"/>
      <c r="BA13" s="388"/>
      <c r="BB13" s="388"/>
      <c r="BC13" s="388"/>
      <c r="BD13" s="388"/>
      <c r="BE13" s="388"/>
      <c r="BF13" s="388"/>
      <c r="BG13" s="388"/>
      <c r="BH13" s="388"/>
      <c r="BI13" s="388"/>
      <c r="BJ13" s="388"/>
      <c r="BK13" s="388"/>
      <c r="BL13" s="388"/>
      <c r="BM13" s="389"/>
      <c r="BN13" s="407">
        <v>84016</v>
      </c>
      <c r="BO13" s="408"/>
      <c r="BP13" s="408"/>
      <c r="BQ13" s="408"/>
      <c r="BR13" s="408"/>
      <c r="BS13" s="408"/>
      <c r="BT13" s="408"/>
      <c r="BU13" s="409"/>
      <c r="BV13" s="407">
        <v>154906</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4.2</v>
      </c>
      <c r="CU13" s="378"/>
      <c r="CV13" s="378"/>
      <c r="CW13" s="378"/>
      <c r="CX13" s="378"/>
      <c r="CY13" s="378"/>
      <c r="CZ13" s="378"/>
      <c r="DA13" s="379"/>
      <c r="DB13" s="377">
        <v>4.5</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135</v>
      </c>
      <c r="M14" s="541"/>
      <c r="N14" s="541"/>
      <c r="O14" s="541"/>
      <c r="P14" s="541"/>
      <c r="Q14" s="542"/>
      <c r="R14" s="510">
        <v>29732</v>
      </c>
      <c r="S14" s="511"/>
      <c r="T14" s="511"/>
      <c r="U14" s="511"/>
      <c r="V14" s="512"/>
      <c r="W14" s="513"/>
      <c r="X14" s="423"/>
      <c r="Y14" s="423"/>
      <c r="Z14" s="423"/>
      <c r="AA14" s="423"/>
      <c r="AB14" s="424"/>
      <c r="AC14" s="503">
        <v>9.6999999999999993</v>
      </c>
      <c r="AD14" s="504"/>
      <c r="AE14" s="504"/>
      <c r="AF14" s="504"/>
      <c r="AG14" s="505"/>
      <c r="AH14" s="503">
        <v>9.6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t="s">
        <v>120</v>
      </c>
      <c r="CU14" s="515"/>
      <c r="CV14" s="515"/>
      <c r="CW14" s="515"/>
      <c r="CX14" s="515"/>
      <c r="CY14" s="515"/>
      <c r="CZ14" s="515"/>
      <c r="DA14" s="516"/>
      <c r="DB14" s="514" t="s">
        <v>137</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138</v>
      </c>
      <c r="N15" s="508"/>
      <c r="O15" s="508"/>
      <c r="P15" s="508"/>
      <c r="Q15" s="509"/>
      <c r="R15" s="510">
        <v>29354</v>
      </c>
      <c r="S15" s="511"/>
      <c r="T15" s="511"/>
      <c r="U15" s="511"/>
      <c r="V15" s="512"/>
      <c r="W15" s="498" t="s">
        <v>139</v>
      </c>
      <c r="X15" s="420"/>
      <c r="Y15" s="420"/>
      <c r="Z15" s="420"/>
      <c r="AA15" s="420"/>
      <c r="AB15" s="421"/>
      <c r="AC15" s="383">
        <v>4383</v>
      </c>
      <c r="AD15" s="384"/>
      <c r="AE15" s="384"/>
      <c r="AF15" s="384"/>
      <c r="AG15" s="385"/>
      <c r="AH15" s="383">
        <v>4286</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3883467</v>
      </c>
      <c r="BO15" s="403"/>
      <c r="BP15" s="403"/>
      <c r="BQ15" s="403"/>
      <c r="BR15" s="403"/>
      <c r="BS15" s="403"/>
      <c r="BT15" s="403"/>
      <c r="BU15" s="404"/>
      <c r="BV15" s="402">
        <v>3764851</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29.6</v>
      </c>
      <c r="AD16" s="504"/>
      <c r="AE16" s="504"/>
      <c r="AF16" s="504"/>
      <c r="AG16" s="505"/>
      <c r="AH16" s="503">
        <v>27.4</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4903269</v>
      </c>
      <c r="BO16" s="408"/>
      <c r="BP16" s="408"/>
      <c r="BQ16" s="408"/>
      <c r="BR16" s="408"/>
      <c r="BS16" s="408"/>
      <c r="BT16" s="408"/>
      <c r="BU16" s="409"/>
      <c r="BV16" s="407">
        <v>4893525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8975</v>
      </c>
      <c r="AD17" s="384"/>
      <c r="AE17" s="384"/>
      <c r="AF17" s="384"/>
      <c r="AG17" s="385"/>
      <c r="AH17" s="383">
        <v>9839</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4951257</v>
      </c>
      <c r="BO17" s="408"/>
      <c r="BP17" s="408"/>
      <c r="BQ17" s="408"/>
      <c r="BR17" s="408"/>
      <c r="BS17" s="408"/>
      <c r="BT17" s="408"/>
      <c r="BU17" s="409"/>
      <c r="BV17" s="407">
        <v>4776244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149</v>
      </c>
      <c r="C18" s="470"/>
      <c r="D18" s="470"/>
      <c r="E18" s="471"/>
      <c r="F18" s="471"/>
      <c r="G18" s="471"/>
      <c r="H18" s="471"/>
      <c r="I18" s="471"/>
      <c r="J18" s="471"/>
      <c r="K18" s="471"/>
      <c r="L18" s="472">
        <v>70.87</v>
      </c>
      <c r="M18" s="472"/>
      <c r="N18" s="472"/>
      <c r="O18" s="472"/>
      <c r="P18" s="472"/>
      <c r="Q18" s="472"/>
      <c r="R18" s="473"/>
      <c r="S18" s="473"/>
      <c r="T18" s="473"/>
      <c r="U18" s="473"/>
      <c r="V18" s="474"/>
      <c r="W18" s="488"/>
      <c r="X18" s="489"/>
      <c r="Y18" s="489"/>
      <c r="Z18" s="489"/>
      <c r="AA18" s="489"/>
      <c r="AB18" s="499"/>
      <c r="AC18" s="371">
        <v>60.6</v>
      </c>
      <c r="AD18" s="372"/>
      <c r="AE18" s="372"/>
      <c r="AF18" s="372"/>
      <c r="AG18" s="475"/>
      <c r="AH18" s="371">
        <v>63</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5454175</v>
      </c>
      <c r="BO18" s="408"/>
      <c r="BP18" s="408"/>
      <c r="BQ18" s="408"/>
      <c r="BR18" s="408"/>
      <c r="BS18" s="408"/>
      <c r="BT18" s="408"/>
      <c r="BU18" s="409"/>
      <c r="BV18" s="407">
        <v>5336352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151</v>
      </c>
      <c r="C19" s="470"/>
      <c r="D19" s="470"/>
      <c r="E19" s="471"/>
      <c r="F19" s="471"/>
      <c r="G19" s="471"/>
      <c r="H19" s="471"/>
      <c r="I19" s="471"/>
      <c r="J19" s="471"/>
      <c r="K19" s="471"/>
      <c r="L19" s="477">
        <v>418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7902410</v>
      </c>
      <c r="BO19" s="408"/>
      <c r="BP19" s="408"/>
      <c r="BQ19" s="408"/>
      <c r="BR19" s="408"/>
      <c r="BS19" s="408"/>
      <c r="BT19" s="408"/>
      <c r="BU19" s="409"/>
      <c r="BV19" s="407">
        <v>7186306</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153</v>
      </c>
      <c r="C20" s="470"/>
      <c r="D20" s="470"/>
      <c r="E20" s="471"/>
      <c r="F20" s="471"/>
      <c r="G20" s="471"/>
      <c r="H20" s="471"/>
      <c r="I20" s="471"/>
      <c r="J20" s="471"/>
      <c r="K20" s="471"/>
      <c r="L20" s="477">
        <v>11521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7094604</v>
      </c>
      <c r="BO23" s="408"/>
      <c r="BP23" s="408"/>
      <c r="BQ23" s="408"/>
      <c r="BR23" s="408"/>
      <c r="BS23" s="408"/>
      <c r="BT23" s="408"/>
      <c r="BU23" s="409"/>
      <c r="BV23" s="407">
        <v>6640406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162</v>
      </c>
      <c r="F24" s="381"/>
      <c r="G24" s="381"/>
      <c r="H24" s="381"/>
      <c r="I24" s="381"/>
      <c r="J24" s="381"/>
      <c r="K24" s="382"/>
      <c r="L24" s="383">
        <v>1</v>
      </c>
      <c r="M24" s="384"/>
      <c r="N24" s="384"/>
      <c r="O24" s="384"/>
      <c r="P24" s="385"/>
      <c r="Q24" s="383">
        <v>7500</v>
      </c>
      <c r="R24" s="384"/>
      <c r="S24" s="384"/>
      <c r="T24" s="384"/>
      <c r="U24" s="384"/>
      <c r="V24" s="385"/>
      <c r="W24" s="449"/>
      <c r="X24" s="440"/>
      <c r="Y24" s="441"/>
      <c r="Z24" s="380" t="s">
        <v>163</v>
      </c>
      <c r="AA24" s="381"/>
      <c r="AB24" s="381"/>
      <c r="AC24" s="381"/>
      <c r="AD24" s="381"/>
      <c r="AE24" s="381"/>
      <c r="AF24" s="381"/>
      <c r="AG24" s="382"/>
      <c r="AH24" s="383">
        <v>162</v>
      </c>
      <c r="AI24" s="384"/>
      <c r="AJ24" s="384"/>
      <c r="AK24" s="384"/>
      <c r="AL24" s="385"/>
      <c r="AM24" s="383">
        <v>506250</v>
      </c>
      <c r="AN24" s="384"/>
      <c r="AO24" s="384"/>
      <c r="AP24" s="384"/>
      <c r="AQ24" s="384"/>
      <c r="AR24" s="385"/>
      <c r="AS24" s="383">
        <v>3125</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6350274</v>
      </c>
      <c r="BO24" s="408"/>
      <c r="BP24" s="408"/>
      <c r="BQ24" s="408"/>
      <c r="BR24" s="408"/>
      <c r="BS24" s="408"/>
      <c r="BT24" s="408"/>
      <c r="BU24" s="409"/>
      <c r="BV24" s="407">
        <v>6000942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165</v>
      </c>
      <c r="F25" s="381"/>
      <c r="G25" s="381"/>
      <c r="H25" s="381"/>
      <c r="I25" s="381"/>
      <c r="J25" s="381"/>
      <c r="K25" s="382"/>
      <c r="L25" s="383">
        <v>1</v>
      </c>
      <c r="M25" s="384"/>
      <c r="N25" s="384"/>
      <c r="O25" s="384"/>
      <c r="P25" s="385"/>
      <c r="Q25" s="383">
        <v>5890</v>
      </c>
      <c r="R25" s="384"/>
      <c r="S25" s="384"/>
      <c r="T25" s="384"/>
      <c r="U25" s="384"/>
      <c r="V25" s="385"/>
      <c r="W25" s="449"/>
      <c r="X25" s="440"/>
      <c r="Y25" s="441"/>
      <c r="Z25" s="380" t="s">
        <v>166</v>
      </c>
      <c r="AA25" s="381"/>
      <c r="AB25" s="381"/>
      <c r="AC25" s="381"/>
      <c r="AD25" s="381"/>
      <c r="AE25" s="381"/>
      <c r="AF25" s="381"/>
      <c r="AG25" s="382"/>
      <c r="AH25" s="383" t="s">
        <v>167</v>
      </c>
      <c r="AI25" s="384"/>
      <c r="AJ25" s="384"/>
      <c r="AK25" s="384"/>
      <c r="AL25" s="385"/>
      <c r="AM25" s="383" t="s">
        <v>168</v>
      </c>
      <c r="AN25" s="384"/>
      <c r="AO25" s="384"/>
      <c r="AP25" s="384"/>
      <c r="AQ25" s="384"/>
      <c r="AR25" s="385"/>
      <c r="AS25" s="383" t="s">
        <v>137</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2413841</v>
      </c>
      <c r="BO25" s="403"/>
      <c r="BP25" s="403"/>
      <c r="BQ25" s="403"/>
      <c r="BR25" s="403"/>
      <c r="BS25" s="403"/>
      <c r="BT25" s="403"/>
      <c r="BU25" s="404"/>
      <c r="BV25" s="402">
        <v>1762148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5460</v>
      </c>
      <c r="R26" s="384"/>
      <c r="S26" s="384"/>
      <c r="T26" s="384"/>
      <c r="U26" s="384"/>
      <c r="V26" s="385"/>
      <c r="W26" s="449"/>
      <c r="X26" s="440"/>
      <c r="Y26" s="441"/>
      <c r="Z26" s="380" t="s">
        <v>171</v>
      </c>
      <c r="AA26" s="462"/>
      <c r="AB26" s="462"/>
      <c r="AC26" s="462"/>
      <c r="AD26" s="462"/>
      <c r="AE26" s="462"/>
      <c r="AF26" s="462"/>
      <c r="AG26" s="463"/>
      <c r="AH26" s="383">
        <v>3</v>
      </c>
      <c r="AI26" s="384"/>
      <c r="AJ26" s="384"/>
      <c r="AK26" s="384"/>
      <c r="AL26" s="385"/>
      <c r="AM26" s="383">
        <v>8820</v>
      </c>
      <c r="AN26" s="384"/>
      <c r="AO26" s="384"/>
      <c r="AP26" s="384"/>
      <c r="AQ26" s="384"/>
      <c r="AR26" s="385"/>
      <c r="AS26" s="383">
        <v>2940</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120</v>
      </c>
      <c r="BO26" s="408"/>
      <c r="BP26" s="408"/>
      <c r="BQ26" s="408"/>
      <c r="BR26" s="408"/>
      <c r="BS26" s="408"/>
      <c r="BT26" s="408"/>
      <c r="BU26" s="409"/>
      <c r="BV26" s="407" t="s">
        <v>137</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3450</v>
      </c>
      <c r="R27" s="384"/>
      <c r="S27" s="384"/>
      <c r="T27" s="384"/>
      <c r="U27" s="384"/>
      <c r="V27" s="385"/>
      <c r="W27" s="449"/>
      <c r="X27" s="440"/>
      <c r="Y27" s="441"/>
      <c r="Z27" s="380" t="s">
        <v>174</v>
      </c>
      <c r="AA27" s="381"/>
      <c r="AB27" s="381"/>
      <c r="AC27" s="381"/>
      <c r="AD27" s="381"/>
      <c r="AE27" s="381"/>
      <c r="AF27" s="381"/>
      <c r="AG27" s="382"/>
      <c r="AH27" s="383">
        <v>3</v>
      </c>
      <c r="AI27" s="384"/>
      <c r="AJ27" s="384"/>
      <c r="AK27" s="384"/>
      <c r="AL27" s="385"/>
      <c r="AM27" s="383">
        <v>11490</v>
      </c>
      <c r="AN27" s="384"/>
      <c r="AO27" s="384"/>
      <c r="AP27" s="384"/>
      <c r="AQ27" s="384"/>
      <c r="AR27" s="385"/>
      <c r="AS27" s="383">
        <v>3830</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t="s">
        <v>120</v>
      </c>
      <c r="BO27" s="411"/>
      <c r="BP27" s="411"/>
      <c r="BQ27" s="411"/>
      <c r="BR27" s="411"/>
      <c r="BS27" s="411"/>
      <c r="BT27" s="411"/>
      <c r="BU27" s="412"/>
      <c r="BV27" s="410" t="s">
        <v>167</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2700</v>
      </c>
      <c r="R28" s="384"/>
      <c r="S28" s="384"/>
      <c r="T28" s="384"/>
      <c r="U28" s="384"/>
      <c r="V28" s="385"/>
      <c r="W28" s="449"/>
      <c r="X28" s="440"/>
      <c r="Y28" s="441"/>
      <c r="Z28" s="380" t="s">
        <v>177</v>
      </c>
      <c r="AA28" s="381"/>
      <c r="AB28" s="381"/>
      <c r="AC28" s="381"/>
      <c r="AD28" s="381"/>
      <c r="AE28" s="381"/>
      <c r="AF28" s="381"/>
      <c r="AG28" s="382"/>
      <c r="AH28" s="383" t="s">
        <v>120</v>
      </c>
      <c r="AI28" s="384"/>
      <c r="AJ28" s="384"/>
      <c r="AK28" s="384"/>
      <c r="AL28" s="385"/>
      <c r="AM28" s="383" t="s">
        <v>168</v>
      </c>
      <c r="AN28" s="384"/>
      <c r="AO28" s="384"/>
      <c r="AP28" s="384"/>
      <c r="AQ28" s="384"/>
      <c r="AR28" s="385"/>
      <c r="AS28" s="383" t="s">
        <v>120</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1543171</v>
      </c>
      <c r="BO28" s="403"/>
      <c r="BP28" s="403"/>
      <c r="BQ28" s="403"/>
      <c r="BR28" s="403"/>
      <c r="BS28" s="403"/>
      <c r="BT28" s="403"/>
      <c r="BU28" s="404"/>
      <c r="BV28" s="402">
        <v>1366137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15</v>
      </c>
      <c r="M29" s="384"/>
      <c r="N29" s="384"/>
      <c r="O29" s="384"/>
      <c r="P29" s="385"/>
      <c r="Q29" s="383">
        <v>2400</v>
      </c>
      <c r="R29" s="384"/>
      <c r="S29" s="384"/>
      <c r="T29" s="384"/>
      <c r="U29" s="384"/>
      <c r="V29" s="385"/>
      <c r="W29" s="450"/>
      <c r="X29" s="451"/>
      <c r="Y29" s="452"/>
      <c r="Z29" s="380" t="s">
        <v>180</v>
      </c>
      <c r="AA29" s="381"/>
      <c r="AB29" s="381"/>
      <c r="AC29" s="381"/>
      <c r="AD29" s="381"/>
      <c r="AE29" s="381"/>
      <c r="AF29" s="381"/>
      <c r="AG29" s="382"/>
      <c r="AH29" s="383">
        <v>165</v>
      </c>
      <c r="AI29" s="384"/>
      <c r="AJ29" s="384"/>
      <c r="AK29" s="384"/>
      <c r="AL29" s="385"/>
      <c r="AM29" s="383">
        <v>517740</v>
      </c>
      <c r="AN29" s="384"/>
      <c r="AO29" s="384"/>
      <c r="AP29" s="384"/>
      <c r="AQ29" s="384"/>
      <c r="AR29" s="385"/>
      <c r="AS29" s="383">
        <v>3138</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479484</v>
      </c>
      <c r="BO29" s="408"/>
      <c r="BP29" s="408"/>
      <c r="BQ29" s="408"/>
      <c r="BR29" s="408"/>
      <c r="BS29" s="408"/>
      <c r="BT29" s="408"/>
      <c r="BU29" s="409"/>
      <c r="BV29" s="407">
        <v>478615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97.2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1985180</v>
      </c>
      <c r="BO30" s="411"/>
      <c r="BP30" s="411"/>
      <c r="BQ30" s="411"/>
      <c r="BR30" s="411"/>
      <c r="BS30" s="411"/>
      <c r="BT30" s="411"/>
      <c r="BU30" s="412"/>
      <c r="BV30" s="410">
        <v>2199750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191</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197</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高根沢町国民健康保険特別会計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高根沢町水道事業会計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高根沢町公共下水道事業特別会計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塩谷広域行政組合（一般会計）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15</v>
      </c>
      <c r="CP34" s="366"/>
      <c r="CQ34" s="365" t="str">
        <f>IF('各会計、関係団体の財政状況及び健全化判断比率'!BS7="","",'各会計、関係団体の財政状況及び健全化判断比率'!BS7)</f>
        <v>高根沢町元気あっぷ公社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高根沢町宝積寺駅西第一土地区画整理事業特別会計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高根沢町後期高齢者医療特別会計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IF('各会計、関係団体の財政状況及び健全化判断比率'!B33="","",'各会計、関係団体の財政状況及び健全化判断比率'!B33)</f>
        <v>高根沢町農業集落排水事業特別会計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塩谷広域行政組合（塩谷地方ふるさと市町村基金特別会計）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高根沢町介護保険特別会計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栃木県市町村総合事務組合（一般会計）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栃木県市町村総合事務組合（特別会計）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栃木県後期高齢者医療広域連合（一般会計）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栃木県後期高齢者医療広域連合（特別会計）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HcpO3zjXpdRSihX0vOsWkleCj4JPcaxtWYbC6pZSCG699UGzoMsYNd3L4UurzOYmMFw8989jFcXeeeM3iuqSA==" saltValue="IUjGovKsdj2qVGgyMBkO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6" t="s">
        <v>561</v>
      </c>
      <c r="D34" s="1186"/>
      <c r="E34" s="1187"/>
      <c r="F34" s="32">
        <v>13.46</v>
      </c>
      <c r="G34" s="33">
        <v>13.21</v>
      </c>
      <c r="H34" s="33">
        <v>13.06</v>
      </c>
      <c r="I34" s="33">
        <v>14.61</v>
      </c>
      <c r="J34" s="34">
        <v>14.54</v>
      </c>
      <c r="K34" s="22"/>
      <c r="L34" s="22"/>
      <c r="M34" s="22"/>
      <c r="N34" s="22"/>
      <c r="O34" s="22"/>
      <c r="P34" s="22"/>
    </row>
    <row r="35" spans="1:16" ht="39" customHeight="1" x14ac:dyDescent="0.15">
      <c r="A35" s="22"/>
      <c r="B35" s="35"/>
      <c r="C35" s="1180" t="s">
        <v>562</v>
      </c>
      <c r="D35" s="1181"/>
      <c r="E35" s="1182"/>
      <c r="F35" s="36">
        <v>12.34</v>
      </c>
      <c r="G35" s="37">
        <v>3.75</v>
      </c>
      <c r="H35" s="37">
        <v>4.9400000000000004</v>
      </c>
      <c r="I35" s="37">
        <v>5.3</v>
      </c>
      <c r="J35" s="38">
        <v>3.81</v>
      </c>
      <c r="K35" s="22"/>
      <c r="L35" s="22"/>
      <c r="M35" s="22"/>
      <c r="N35" s="22"/>
      <c r="O35" s="22"/>
      <c r="P35" s="22"/>
    </row>
    <row r="36" spans="1:16" ht="39" customHeight="1" x14ac:dyDescent="0.15">
      <c r="A36" s="22"/>
      <c r="B36" s="35"/>
      <c r="C36" s="1180" t="s">
        <v>563</v>
      </c>
      <c r="D36" s="1181"/>
      <c r="E36" s="1182"/>
      <c r="F36" s="36">
        <v>1.31</v>
      </c>
      <c r="G36" s="37">
        <v>0.21</v>
      </c>
      <c r="H36" s="37">
        <v>1.1200000000000001</v>
      </c>
      <c r="I36" s="37">
        <v>0.72</v>
      </c>
      <c r="J36" s="38">
        <v>2</v>
      </c>
      <c r="K36" s="22"/>
      <c r="L36" s="22"/>
      <c r="M36" s="22"/>
      <c r="N36" s="22"/>
      <c r="O36" s="22"/>
      <c r="P36" s="22"/>
    </row>
    <row r="37" spans="1:16" ht="39" customHeight="1" x14ac:dyDescent="0.15">
      <c r="A37" s="22"/>
      <c r="B37" s="35"/>
      <c r="C37" s="1180" t="s">
        <v>564</v>
      </c>
      <c r="D37" s="1181"/>
      <c r="E37" s="1182"/>
      <c r="F37" s="36">
        <v>0.67</v>
      </c>
      <c r="G37" s="37">
        <v>0.28999999999999998</v>
      </c>
      <c r="H37" s="37">
        <v>0.44</v>
      </c>
      <c r="I37" s="37">
        <v>0.59</v>
      </c>
      <c r="J37" s="38">
        <v>0.77</v>
      </c>
      <c r="K37" s="22"/>
      <c r="L37" s="22"/>
      <c r="M37" s="22"/>
      <c r="N37" s="22"/>
      <c r="O37" s="22"/>
      <c r="P37" s="22"/>
    </row>
    <row r="38" spans="1:16" ht="39" customHeight="1" x14ac:dyDescent="0.15">
      <c r="A38" s="22"/>
      <c r="B38" s="35"/>
      <c r="C38" s="1180" t="s">
        <v>565</v>
      </c>
      <c r="D38" s="1181"/>
      <c r="E38" s="1182"/>
      <c r="F38" s="36">
        <v>0.48</v>
      </c>
      <c r="G38" s="37">
        <v>0.23</v>
      </c>
      <c r="H38" s="37">
        <v>0.21</v>
      </c>
      <c r="I38" s="37">
        <v>0.18</v>
      </c>
      <c r="J38" s="38">
        <v>0.47</v>
      </c>
      <c r="K38" s="22"/>
      <c r="L38" s="22"/>
      <c r="M38" s="22"/>
      <c r="N38" s="22"/>
      <c r="O38" s="22"/>
      <c r="P38" s="22"/>
    </row>
    <row r="39" spans="1:16" ht="39" customHeight="1" x14ac:dyDescent="0.15">
      <c r="A39" s="22"/>
      <c r="B39" s="35"/>
      <c r="C39" s="1180" t="s">
        <v>566</v>
      </c>
      <c r="D39" s="1181"/>
      <c r="E39" s="1182"/>
      <c r="F39" s="36">
        <v>0.11</v>
      </c>
      <c r="G39" s="37">
        <v>0.02</v>
      </c>
      <c r="H39" s="37">
        <v>0.08</v>
      </c>
      <c r="I39" s="37">
        <v>0.11</v>
      </c>
      <c r="J39" s="38">
        <v>0.14000000000000001</v>
      </c>
      <c r="K39" s="22"/>
      <c r="L39" s="22"/>
      <c r="M39" s="22"/>
      <c r="N39" s="22"/>
      <c r="O39" s="22"/>
      <c r="P39" s="22"/>
    </row>
    <row r="40" spans="1:16" ht="39" customHeight="1" x14ac:dyDescent="0.15">
      <c r="A40" s="22"/>
      <c r="B40" s="35"/>
      <c r="C40" s="1180" t="s">
        <v>567</v>
      </c>
      <c r="D40" s="1181"/>
      <c r="E40" s="1182"/>
      <c r="F40" s="36">
        <v>0.04</v>
      </c>
      <c r="G40" s="37">
        <v>0.02</v>
      </c>
      <c r="H40" s="37">
        <v>0.02</v>
      </c>
      <c r="I40" s="37">
        <v>0.09</v>
      </c>
      <c r="J40" s="38">
        <v>0.04</v>
      </c>
      <c r="K40" s="22"/>
      <c r="L40" s="22"/>
      <c r="M40" s="22"/>
      <c r="N40" s="22"/>
      <c r="O40" s="22"/>
      <c r="P40" s="22"/>
    </row>
    <row r="41" spans="1:16" ht="39" customHeight="1" x14ac:dyDescent="0.15">
      <c r="A41" s="22"/>
      <c r="B41" s="35"/>
      <c r="C41" s="1180" t="s">
        <v>568</v>
      </c>
      <c r="D41" s="1181"/>
      <c r="E41" s="1182"/>
      <c r="F41" s="36">
        <v>0.22</v>
      </c>
      <c r="G41" s="37">
        <v>0.24</v>
      </c>
      <c r="H41" s="37">
        <v>0.05</v>
      </c>
      <c r="I41" s="37">
        <v>0.06</v>
      </c>
      <c r="J41" s="38">
        <v>0.02</v>
      </c>
      <c r="K41" s="22"/>
      <c r="L41" s="22"/>
      <c r="M41" s="22"/>
      <c r="N41" s="22"/>
      <c r="O41" s="22"/>
      <c r="P41" s="22"/>
    </row>
    <row r="42" spans="1:16" ht="39" customHeight="1" x14ac:dyDescent="0.15">
      <c r="A42" s="22"/>
      <c r="B42" s="39"/>
      <c r="C42" s="1180" t="s">
        <v>569</v>
      </c>
      <c r="D42" s="1181"/>
      <c r="E42" s="1182"/>
      <c r="F42" s="36" t="s">
        <v>512</v>
      </c>
      <c r="G42" s="37" t="s">
        <v>512</v>
      </c>
      <c r="H42" s="37" t="s">
        <v>512</v>
      </c>
      <c r="I42" s="37" t="s">
        <v>512</v>
      </c>
      <c r="J42" s="38" t="s">
        <v>512</v>
      </c>
      <c r="K42" s="22"/>
      <c r="L42" s="22"/>
      <c r="M42" s="22"/>
      <c r="N42" s="22"/>
      <c r="O42" s="22"/>
      <c r="P42" s="22"/>
    </row>
    <row r="43" spans="1:16" ht="39" customHeight="1" thickBot="1" x14ac:dyDescent="0.2">
      <c r="A43" s="22"/>
      <c r="B43" s="40"/>
      <c r="C43" s="1183" t="s">
        <v>570</v>
      </c>
      <c r="D43" s="1184"/>
      <c r="E43" s="1185"/>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Gbtuwa3zviLtBXyW8CkXlYCQ0obZ9r+igW7ZzL8wZWkPJsC0/Y7mGHQeFX5Ga7bW84kYuS6kDGrAfOo+2l8Gw==" saltValue="sUEfSXtiKycEHle37T0P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702</v>
      </c>
      <c r="L45" s="60">
        <v>693</v>
      </c>
      <c r="M45" s="60">
        <v>688</v>
      </c>
      <c r="N45" s="60">
        <v>705</v>
      </c>
      <c r="O45" s="61">
        <v>671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x14ac:dyDescent="0.15">
      <c r="A48" s="48"/>
      <c r="B48" s="1198"/>
      <c r="C48" s="1199"/>
      <c r="D48" s="62"/>
      <c r="E48" s="1190" t="s">
        <v>15</v>
      </c>
      <c r="F48" s="1190"/>
      <c r="G48" s="1190"/>
      <c r="H48" s="1190"/>
      <c r="I48" s="1190"/>
      <c r="J48" s="1191"/>
      <c r="K48" s="63">
        <v>348</v>
      </c>
      <c r="L48" s="64">
        <v>340</v>
      </c>
      <c r="M48" s="64">
        <v>341</v>
      </c>
      <c r="N48" s="64">
        <v>350</v>
      </c>
      <c r="O48" s="65">
        <v>365</v>
      </c>
      <c r="P48" s="48"/>
      <c r="Q48" s="48"/>
      <c r="R48" s="48"/>
      <c r="S48" s="48"/>
      <c r="T48" s="48"/>
      <c r="U48" s="48"/>
    </row>
    <row r="49" spans="1:21" ht="30.75" customHeight="1" x14ac:dyDescent="0.15">
      <c r="A49" s="48"/>
      <c r="B49" s="1198"/>
      <c r="C49" s="1199"/>
      <c r="D49" s="62"/>
      <c r="E49" s="1190" t="s">
        <v>16</v>
      </c>
      <c r="F49" s="1190"/>
      <c r="G49" s="1190"/>
      <c r="H49" s="1190"/>
      <c r="I49" s="1190"/>
      <c r="J49" s="1191"/>
      <c r="K49" s="63">
        <v>31</v>
      </c>
      <c r="L49" s="64">
        <v>32</v>
      </c>
      <c r="M49" s="64">
        <v>36</v>
      </c>
      <c r="N49" s="64">
        <v>31</v>
      </c>
      <c r="O49" s="65">
        <v>27</v>
      </c>
      <c r="P49" s="48"/>
      <c r="Q49" s="48"/>
      <c r="R49" s="48"/>
      <c r="S49" s="48"/>
      <c r="T49" s="48"/>
      <c r="U49" s="48"/>
    </row>
    <row r="50" spans="1:21" ht="30.75" customHeight="1" x14ac:dyDescent="0.15">
      <c r="A50" s="48"/>
      <c r="B50" s="1198"/>
      <c r="C50" s="1199"/>
      <c r="D50" s="62"/>
      <c r="E50" s="1190" t="s">
        <v>17</v>
      </c>
      <c r="F50" s="1190"/>
      <c r="G50" s="1190"/>
      <c r="H50" s="1190"/>
      <c r="I50" s="1190"/>
      <c r="J50" s="1191"/>
      <c r="K50" s="63">
        <v>4</v>
      </c>
      <c r="L50" s="64">
        <v>3</v>
      </c>
      <c r="M50" s="64">
        <v>0</v>
      </c>
      <c r="N50" s="64">
        <v>0</v>
      </c>
      <c r="O50" s="65">
        <v>0</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512</v>
      </c>
      <c r="L51" s="64" t="s">
        <v>512</v>
      </c>
      <c r="M51" s="64">
        <v>0</v>
      </c>
      <c r="N51" s="64" t="s">
        <v>512</v>
      </c>
      <c r="O51" s="65" t="s">
        <v>512</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788</v>
      </c>
      <c r="L52" s="64">
        <v>824</v>
      </c>
      <c r="M52" s="64">
        <v>791</v>
      </c>
      <c r="N52" s="64">
        <v>840</v>
      </c>
      <c r="O52" s="65">
        <v>873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297</v>
      </c>
      <c r="L53" s="69">
        <v>244</v>
      </c>
      <c r="M53" s="69">
        <v>274</v>
      </c>
      <c r="N53" s="69">
        <v>246</v>
      </c>
      <c r="O53" s="70">
        <v>190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SYIm0M8Nebuyf/PykwXsC3ZWbRXbzsADlG/GoTiQwFwI7nd7kZx9oU1oWHFfvNL8hUUT1qbbL/xQ/wO0o8lVw==" saltValue="kYfdhwTI7l4ldViTKCVW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M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16" t="s">
        <v>24</v>
      </c>
      <c r="C41" s="1217"/>
      <c r="D41" s="81"/>
      <c r="E41" s="1218" t="s">
        <v>25</v>
      </c>
      <c r="F41" s="1218"/>
      <c r="G41" s="1218"/>
      <c r="H41" s="1219"/>
      <c r="I41" s="82">
        <v>6707</v>
      </c>
      <c r="J41" s="83">
        <v>6662</v>
      </c>
      <c r="K41" s="83">
        <v>6703</v>
      </c>
      <c r="L41" s="83">
        <v>6640</v>
      </c>
      <c r="M41" s="84">
        <v>7095</v>
      </c>
    </row>
    <row r="42" spans="2:13" ht="27.75" customHeight="1" x14ac:dyDescent="0.15">
      <c r="B42" s="1206"/>
      <c r="C42" s="1207"/>
      <c r="D42" s="85"/>
      <c r="E42" s="1210" t="s">
        <v>26</v>
      </c>
      <c r="F42" s="1210"/>
      <c r="G42" s="1210"/>
      <c r="H42" s="1211"/>
      <c r="I42" s="86">
        <v>2</v>
      </c>
      <c r="J42" s="87" t="s">
        <v>512</v>
      </c>
      <c r="K42" s="87" t="s">
        <v>512</v>
      </c>
      <c r="L42" s="87" t="s">
        <v>512</v>
      </c>
      <c r="M42" s="88" t="s">
        <v>512</v>
      </c>
    </row>
    <row r="43" spans="2:13" ht="27.75" customHeight="1" x14ac:dyDescent="0.15">
      <c r="B43" s="1206"/>
      <c r="C43" s="1207"/>
      <c r="D43" s="85"/>
      <c r="E43" s="1210" t="s">
        <v>27</v>
      </c>
      <c r="F43" s="1210"/>
      <c r="G43" s="1210"/>
      <c r="H43" s="1211"/>
      <c r="I43" s="86">
        <v>4903</v>
      </c>
      <c r="J43" s="87">
        <v>4779</v>
      </c>
      <c r="K43" s="87">
        <v>4874</v>
      </c>
      <c r="L43" s="87">
        <v>4808</v>
      </c>
      <c r="M43" s="88">
        <v>4775</v>
      </c>
    </row>
    <row r="44" spans="2:13" ht="27.75" customHeight="1" x14ac:dyDescent="0.15">
      <c r="B44" s="1206"/>
      <c r="C44" s="1207"/>
      <c r="D44" s="85"/>
      <c r="E44" s="1210" t="s">
        <v>28</v>
      </c>
      <c r="F44" s="1210"/>
      <c r="G44" s="1210"/>
      <c r="H44" s="1211"/>
      <c r="I44" s="86">
        <v>233</v>
      </c>
      <c r="J44" s="87">
        <v>236</v>
      </c>
      <c r="K44" s="87">
        <v>211</v>
      </c>
      <c r="L44" s="87">
        <v>193</v>
      </c>
      <c r="M44" s="88">
        <v>191</v>
      </c>
    </row>
    <row r="45" spans="2:13" ht="27.75" customHeight="1" x14ac:dyDescent="0.15">
      <c r="B45" s="1206"/>
      <c r="C45" s="1207"/>
      <c r="D45" s="85"/>
      <c r="E45" s="1210" t="s">
        <v>29</v>
      </c>
      <c r="F45" s="1210"/>
      <c r="G45" s="1210"/>
      <c r="H45" s="1211"/>
      <c r="I45" s="86">
        <v>1422</v>
      </c>
      <c r="J45" s="87">
        <v>1354</v>
      </c>
      <c r="K45" s="87">
        <v>1281</v>
      </c>
      <c r="L45" s="87">
        <v>1202</v>
      </c>
      <c r="M45" s="88">
        <v>1130</v>
      </c>
    </row>
    <row r="46" spans="2:13" ht="27.75" customHeight="1" x14ac:dyDescent="0.15">
      <c r="B46" s="1206"/>
      <c r="C46" s="1207"/>
      <c r="D46" s="89"/>
      <c r="E46" s="1210" t="s">
        <v>30</v>
      </c>
      <c r="F46" s="1210"/>
      <c r="G46" s="1210"/>
      <c r="H46" s="1211"/>
      <c r="I46" s="86" t="s">
        <v>512</v>
      </c>
      <c r="J46" s="87" t="s">
        <v>512</v>
      </c>
      <c r="K46" s="87" t="s">
        <v>512</v>
      </c>
      <c r="L46" s="87" t="s">
        <v>512</v>
      </c>
      <c r="M46" s="88" t="s">
        <v>512</v>
      </c>
    </row>
    <row r="47" spans="2:13" ht="27.75" customHeight="1" x14ac:dyDescent="0.15">
      <c r="B47" s="1206"/>
      <c r="C47" s="1207"/>
      <c r="D47" s="90"/>
      <c r="E47" s="1220" t="s">
        <v>31</v>
      </c>
      <c r="F47" s="1221"/>
      <c r="G47" s="1221"/>
      <c r="H47" s="1222"/>
      <c r="I47" s="86" t="s">
        <v>512</v>
      </c>
      <c r="J47" s="87" t="s">
        <v>512</v>
      </c>
      <c r="K47" s="87" t="s">
        <v>512</v>
      </c>
      <c r="L47" s="87" t="s">
        <v>512</v>
      </c>
      <c r="M47" s="88" t="s">
        <v>512</v>
      </c>
    </row>
    <row r="48" spans="2:13" ht="27.75" customHeight="1" x14ac:dyDescent="0.15">
      <c r="B48" s="1206"/>
      <c r="C48" s="1207"/>
      <c r="D48" s="85"/>
      <c r="E48" s="1210" t="s">
        <v>32</v>
      </c>
      <c r="F48" s="1210"/>
      <c r="G48" s="1210"/>
      <c r="H48" s="1211"/>
      <c r="I48" s="86" t="s">
        <v>512</v>
      </c>
      <c r="J48" s="87" t="s">
        <v>512</v>
      </c>
      <c r="K48" s="87" t="s">
        <v>512</v>
      </c>
      <c r="L48" s="87" t="s">
        <v>512</v>
      </c>
      <c r="M48" s="88" t="s">
        <v>512</v>
      </c>
    </row>
    <row r="49" spans="2:13" ht="27.75" customHeight="1" x14ac:dyDescent="0.15">
      <c r="B49" s="1208"/>
      <c r="C49" s="1209"/>
      <c r="D49" s="85"/>
      <c r="E49" s="1210" t="s">
        <v>33</v>
      </c>
      <c r="F49" s="1210"/>
      <c r="G49" s="1210"/>
      <c r="H49" s="1211"/>
      <c r="I49" s="86" t="s">
        <v>512</v>
      </c>
      <c r="J49" s="87" t="s">
        <v>512</v>
      </c>
      <c r="K49" s="87" t="s">
        <v>512</v>
      </c>
      <c r="L49" s="87" t="s">
        <v>512</v>
      </c>
      <c r="M49" s="88" t="s">
        <v>512</v>
      </c>
    </row>
    <row r="50" spans="2:13" ht="27.75" customHeight="1" x14ac:dyDescent="0.15">
      <c r="B50" s="1204" t="s">
        <v>34</v>
      </c>
      <c r="C50" s="1205"/>
      <c r="D50" s="91"/>
      <c r="E50" s="1210" t="s">
        <v>35</v>
      </c>
      <c r="F50" s="1210"/>
      <c r="G50" s="1210"/>
      <c r="H50" s="1211"/>
      <c r="I50" s="86">
        <v>3967</v>
      </c>
      <c r="J50" s="87">
        <v>4440</v>
      </c>
      <c r="K50" s="87">
        <v>4115</v>
      </c>
      <c r="L50" s="87">
        <v>4208</v>
      </c>
      <c r="M50" s="88">
        <v>4194</v>
      </c>
    </row>
    <row r="51" spans="2:13" ht="27.75" customHeight="1" x14ac:dyDescent="0.15">
      <c r="B51" s="1206"/>
      <c r="C51" s="1207"/>
      <c r="D51" s="85"/>
      <c r="E51" s="1210" t="s">
        <v>36</v>
      </c>
      <c r="F51" s="1210"/>
      <c r="G51" s="1210"/>
      <c r="H51" s="1211"/>
      <c r="I51" s="86">
        <v>1026</v>
      </c>
      <c r="J51" s="87">
        <v>823</v>
      </c>
      <c r="K51" s="87">
        <v>683</v>
      </c>
      <c r="L51" s="87">
        <v>784</v>
      </c>
      <c r="M51" s="88">
        <v>918</v>
      </c>
    </row>
    <row r="52" spans="2:13" ht="27.75" customHeight="1" x14ac:dyDescent="0.15">
      <c r="B52" s="1208"/>
      <c r="C52" s="1209"/>
      <c r="D52" s="85"/>
      <c r="E52" s="1210" t="s">
        <v>37</v>
      </c>
      <c r="F52" s="1210"/>
      <c r="G52" s="1210"/>
      <c r="H52" s="1211"/>
      <c r="I52" s="86">
        <v>9185</v>
      </c>
      <c r="J52" s="87">
        <v>9257</v>
      </c>
      <c r="K52" s="87">
        <v>9310</v>
      </c>
      <c r="L52" s="87">
        <v>9382</v>
      </c>
      <c r="M52" s="88">
        <v>9414</v>
      </c>
    </row>
    <row r="53" spans="2:13" ht="27.75" customHeight="1" thickBot="1" x14ac:dyDescent="0.2">
      <c r="B53" s="1212" t="s">
        <v>38</v>
      </c>
      <c r="C53" s="1213"/>
      <c r="D53" s="92"/>
      <c r="E53" s="1214" t="s">
        <v>39</v>
      </c>
      <c r="F53" s="1214"/>
      <c r="G53" s="1214"/>
      <c r="H53" s="1215"/>
      <c r="I53" s="93">
        <v>-910</v>
      </c>
      <c r="J53" s="94">
        <v>-1488</v>
      </c>
      <c r="K53" s="94">
        <v>-1040</v>
      </c>
      <c r="L53" s="94">
        <v>-1529</v>
      </c>
      <c r="M53" s="95">
        <v>-1334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I71n5HtIpgoEbI0hFHq7gBsLVZ/97g9NtBV7Ch4hqkw5BzKFISX5iNIOudCEcE1d8YxsJ1bApv/mpZmOxxZgw==" saltValue="fCoDdTTTlEhiD1letoa4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31" t="s">
        <v>42</v>
      </c>
      <c r="D55" s="1231"/>
      <c r="E55" s="1232"/>
      <c r="F55" s="107">
        <v>1231</v>
      </c>
      <c r="G55" s="107">
        <v>1366</v>
      </c>
      <c r="H55" s="108">
        <v>1543</v>
      </c>
    </row>
    <row r="56" spans="2:8" ht="52.5" customHeight="1" x14ac:dyDescent="0.15">
      <c r="B56" s="109"/>
      <c r="C56" s="1233" t="s">
        <v>43</v>
      </c>
      <c r="D56" s="1233"/>
      <c r="E56" s="1234"/>
      <c r="F56" s="110">
        <v>478</v>
      </c>
      <c r="G56" s="110">
        <v>479</v>
      </c>
      <c r="H56" s="111">
        <v>479</v>
      </c>
    </row>
    <row r="57" spans="2:8" ht="53.25" customHeight="1" x14ac:dyDescent="0.15">
      <c r="B57" s="109"/>
      <c r="C57" s="1235" t="s">
        <v>44</v>
      </c>
      <c r="D57" s="1235"/>
      <c r="E57" s="1236"/>
      <c r="F57" s="112">
        <v>2233</v>
      </c>
      <c r="G57" s="112">
        <v>2200</v>
      </c>
      <c r="H57" s="113">
        <v>1985</v>
      </c>
    </row>
    <row r="58" spans="2:8" ht="45.75" customHeight="1" x14ac:dyDescent="0.15">
      <c r="B58" s="114"/>
      <c r="C58" s="1223" t="s">
        <v>578</v>
      </c>
      <c r="D58" s="1224"/>
      <c r="E58" s="1225"/>
      <c r="F58" s="115">
        <v>313</v>
      </c>
      <c r="G58" s="115">
        <v>364</v>
      </c>
      <c r="H58" s="116">
        <v>1015</v>
      </c>
    </row>
    <row r="59" spans="2:8" ht="45.75" customHeight="1" x14ac:dyDescent="0.15">
      <c r="B59" s="114"/>
      <c r="C59" s="1223" t="s">
        <v>579</v>
      </c>
      <c r="D59" s="1224"/>
      <c r="E59" s="1225"/>
      <c r="F59" s="115">
        <v>885</v>
      </c>
      <c r="G59" s="115">
        <v>868</v>
      </c>
      <c r="H59" s="116">
        <v>540</v>
      </c>
    </row>
    <row r="60" spans="2:8" ht="45.75" customHeight="1" x14ac:dyDescent="0.15">
      <c r="B60" s="114"/>
      <c r="C60" s="1223" t="s">
        <v>580</v>
      </c>
      <c r="D60" s="1224"/>
      <c r="E60" s="1225"/>
      <c r="F60" s="115">
        <v>285</v>
      </c>
      <c r="G60" s="115">
        <v>236</v>
      </c>
      <c r="H60" s="116">
        <v>213</v>
      </c>
    </row>
    <row r="61" spans="2:8" ht="45.75" customHeight="1" x14ac:dyDescent="0.15">
      <c r="B61" s="114"/>
      <c r="C61" s="1223" t="s">
        <v>581</v>
      </c>
      <c r="D61" s="1224"/>
      <c r="E61" s="1225"/>
      <c r="F61" s="115">
        <v>600</v>
      </c>
      <c r="G61" s="115">
        <v>600</v>
      </c>
      <c r="H61" s="116">
        <v>100</v>
      </c>
    </row>
    <row r="62" spans="2:8" ht="45.75" customHeight="1" thickBot="1" x14ac:dyDescent="0.2">
      <c r="B62" s="117"/>
      <c r="C62" s="1226" t="s">
        <v>582</v>
      </c>
      <c r="D62" s="1227"/>
      <c r="E62" s="1228"/>
      <c r="F62" s="118">
        <v>91</v>
      </c>
      <c r="G62" s="118">
        <v>81</v>
      </c>
      <c r="H62" s="119">
        <v>71</v>
      </c>
    </row>
    <row r="63" spans="2:8" ht="52.5" customHeight="1" thickBot="1" x14ac:dyDescent="0.2">
      <c r="B63" s="120"/>
      <c r="C63" s="1229" t="s">
        <v>45</v>
      </c>
      <c r="D63" s="1229"/>
      <c r="E63" s="1230"/>
      <c r="F63" s="121">
        <v>3943</v>
      </c>
      <c r="G63" s="121">
        <v>4045</v>
      </c>
      <c r="H63" s="122">
        <v>4008</v>
      </c>
    </row>
    <row r="64" spans="2:8" ht="15" customHeight="1" x14ac:dyDescent="0.15"/>
    <row r="65" ht="0" hidden="1" customHeight="1" x14ac:dyDescent="0.15"/>
    <row r="66" ht="0" hidden="1" customHeight="1" x14ac:dyDescent="0.15"/>
  </sheetData>
  <sheetProtection algorithmName="SHA-512" hashValue="24W8JQ9TAsRrP/NgZaRhhJh04Xxu+q8WAV7iFVj60qIcq9tgzJsT8Cbmx4B5rurhD/C6iQvvvfNV0zK1vpSHJw==" saltValue="0aX9O4KrAYdW0Tfmd2GO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J39" sqref="CJ39"/>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587</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555</v>
      </c>
      <c r="BQ50" s="1271"/>
      <c r="BR50" s="1271"/>
      <c r="BS50" s="1271"/>
      <c r="BT50" s="1271"/>
      <c r="BU50" s="1271"/>
      <c r="BV50" s="1271"/>
      <c r="BW50" s="1271"/>
      <c r="BX50" s="1271" t="s">
        <v>556</v>
      </c>
      <c r="BY50" s="1271"/>
      <c r="BZ50" s="1271"/>
      <c r="CA50" s="1271"/>
      <c r="CB50" s="1271"/>
      <c r="CC50" s="1271"/>
      <c r="CD50" s="1271"/>
      <c r="CE50" s="1271"/>
      <c r="CF50" s="1271" t="s">
        <v>557</v>
      </c>
      <c r="CG50" s="1271"/>
      <c r="CH50" s="1271"/>
      <c r="CI50" s="1271"/>
      <c r="CJ50" s="1271"/>
      <c r="CK50" s="1271"/>
      <c r="CL50" s="1271"/>
      <c r="CM50" s="1271"/>
      <c r="CN50" s="1271" t="s">
        <v>558</v>
      </c>
      <c r="CO50" s="1271"/>
      <c r="CP50" s="1271"/>
      <c r="CQ50" s="1271"/>
      <c r="CR50" s="1271"/>
      <c r="CS50" s="1271"/>
      <c r="CT50" s="1271"/>
      <c r="CU50" s="1271"/>
      <c r="CV50" s="1271" t="s">
        <v>559</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588</v>
      </c>
      <c r="AO51" s="1275"/>
      <c r="AP51" s="1275"/>
      <c r="AQ51" s="1275"/>
      <c r="AR51" s="1275"/>
      <c r="AS51" s="1275"/>
      <c r="AT51" s="1275"/>
      <c r="AU51" s="1275"/>
      <c r="AV51" s="1275"/>
      <c r="AW51" s="1275"/>
      <c r="AX51" s="1275"/>
      <c r="AY51" s="1275"/>
      <c r="AZ51" s="1275"/>
      <c r="BA51" s="1275"/>
      <c r="BB51" s="1275" t="s">
        <v>589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6"/>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6"/>
      <c r="CO53" s="1277"/>
      <c r="CP53" s="1277"/>
      <c r="CQ53" s="1277"/>
      <c r="CR53" s="1277"/>
      <c r="CS53" s="1277"/>
      <c r="CT53" s="1277"/>
      <c r="CU53" s="1277"/>
      <c r="CV53" s="1277">
        <v>70.900000000000006</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591</v>
      </c>
      <c r="AO55" s="1271"/>
      <c r="AP55" s="1271"/>
      <c r="AQ55" s="1271"/>
      <c r="AR55" s="1271"/>
      <c r="AS55" s="1271"/>
      <c r="AT55" s="1271"/>
      <c r="AU55" s="1271"/>
      <c r="AV55" s="1271"/>
      <c r="AW55" s="1271"/>
      <c r="AX55" s="1271"/>
      <c r="AY55" s="1271"/>
      <c r="AZ55" s="1271"/>
      <c r="BA55" s="1271"/>
      <c r="BB55" s="1275" t="s">
        <v>592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6"/>
      <c r="CO55" s="1277"/>
      <c r="CP55" s="1277"/>
      <c r="CQ55" s="1277"/>
      <c r="CR55" s="1277"/>
      <c r="CS55" s="1277"/>
      <c r="CT55" s="1277"/>
      <c r="CU55" s="1277"/>
      <c r="CV55" s="1277">
        <v>14</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6"/>
      <c r="CO57" s="1277"/>
      <c r="CP57" s="1277"/>
      <c r="CQ57" s="1277"/>
      <c r="CR57" s="1277"/>
      <c r="CS57" s="1277"/>
      <c r="CT57" s="1277"/>
      <c r="CU57" s="1277"/>
      <c r="CV57" s="1277">
        <v>57</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593</v>
      </c>
    </row>
    <row r="64" spans="1:109" x14ac:dyDescent="0.15">
      <c r="B64" s="1246"/>
      <c r="G64" s="1253"/>
      <c r="I64" s="1287"/>
      <c r="J64" s="1287"/>
      <c r="K64" s="1287"/>
      <c r="L64" s="1287"/>
      <c r="M64" s="1287"/>
      <c r="N64" s="1288"/>
      <c r="AM64" s="1253"/>
      <c r="AN64" s="1253" t="s">
        <v>585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60"/>
    </row>
    <row r="67" spans="2:107" x14ac:dyDescent="0.15">
      <c r="B67" s="1246"/>
      <c r="AN67" s="125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60"/>
    </row>
    <row r="68" spans="2:107" x14ac:dyDescent="0.15">
      <c r="B68" s="1246"/>
      <c r="AN68" s="125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90"/>
      <c r="I70" s="1290"/>
      <c r="J70" s="1291"/>
      <c r="K70" s="1291"/>
      <c r="L70" s="1292"/>
      <c r="M70" s="1291"/>
      <c r="N70" s="1292"/>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3"/>
      <c r="I71" s="1294"/>
      <c r="J71" s="1291"/>
      <c r="K71" s="1291"/>
      <c r="L71" s="1292"/>
      <c r="M71" s="1291"/>
      <c r="N71" s="1292"/>
      <c r="AM71" s="1293"/>
      <c r="AN71" s="1239" t="s">
        <v>587</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555</v>
      </c>
      <c r="BQ72" s="1271"/>
      <c r="BR72" s="1271"/>
      <c r="BS72" s="1271"/>
      <c r="BT72" s="1271"/>
      <c r="BU72" s="1271"/>
      <c r="BV72" s="1271"/>
      <c r="BW72" s="1271"/>
      <c r="BX72" s="1271" t="s">
        <v>556</v>
      </c>
      <c r="BY72" s="1271"/>
      <c r="BZ72" s="1271"/>
      <c r="CA72" s="1271"/>
      <c r="CB72" s="1271"/>
      <c r="CC72" s="1271"/>
      <c r="CD72" s="1271"/>
      <c r="CE72" s="1271"/>
      <c r="CF72" s="1271" t="s">
        <v>557</v>
      </c>
      <c r="CG72" s="1271"/>
      <c r="CH72" s="1271"/>
      <c r="CI72" s="1271"/>
      <c r="CJ72" s="1271"/>
      <c r="CK72" s="1271"/>
      <c r="CL72" s="1271"/>
      <c r="CM72" s="1271"/>
      <c r="CN72" s="1271" t="s">
        <v>558</v>
      </c>
      <c r="CO72" s="1271"/>
      <c r="CP72" s="1271"/>
      <c r="CQ72" s="1271"/>
      <c r="CR72" s="1271"/>
      <c r="CS72" s="1271"/>
      <c r="CT72" s="1271"/>
      <c r="CU72" s="1271"/>
      <c r="CV72" s="1271" t="s">
        <v>559</v>
      </c>
      <c r="CW72" s="1271"/>
      <c r="CX72" s="1271"/>
      <c r="CY72" s="1271"/>
      <c r="CZ72" s="1271"/>
      <c r="DA72" s="1271"/>
      <c r="DB72" s="1271"/>
      <c r="DC72" s="1271"/>
    </row>
    <row r="73" spans="2:107" x14ac:dyDescent="0.15">
      <c r="B73" s="1246"/>
      <c r="G73" s="1272"/>
      <c r="H73" s="1272"/>
      <c r="I73" s="1272"/>
      <c r="J73" s="1272"/>
      <c r="K73" s="1295"/>
      <c r="L73" s="1295"/>
      <c r="M73" s="1295"/>
      <c r="N73" s="1295"/>
      <c r="AM73" s="1264"/>
      <c r="AN73" s="1275" t="s">
        <v>588</v>
      </c>
      <c r="AO73" s="1275"/>
      <c r="AP73" s="1275"/>
      <c r="AQ73" s="1275"/>
      <c r="AR73" s="1275"/>
      <c r="AS73" s="1275"/>
      <c r="AT73" s="1275"/>
      <c r="AU73" s="1275"/>
      <c r="AV73" s="1275"/>
      <c r="AW73" s="1275"/>
      <c r="AX73" s="1275"/>
      <c r="AY73" s="1275"/>
      <c r="AZ73" s="1275"/>
      <c r="BA73" s="1275"/>
      <c r="BB73" s="1275" t="s">
        <v>589</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5"/>
      <c r="L74" s="1295"/>
      <c r="M74" s="1295"/>
      <c r="N74" s="1295"/>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595</v>
      </c>
      <c r="BC75" s="1275"/>
      <c r="BD75" s="1275"/>
      <c r="BE75" s="1275"/>
      <c r="BF75" s="1275"/>
      <c r="BG75" s="1275"/>
      <c r="BH75" s="1275"/>
      <c r="BI75" s="1275"/>
      <c r="BJ75" s="1275"/>
      <c r="BK75" s="1275"/>
      <c r="BL75" s="1275"/>
      <c r="BM75" s="1275"/>
      <c r="BN75" s="1275"/>
      <c r="BO75" s="1275"/>
      <c r="BP75" s="1277">
        <v>6.4</v>
      </c>
      <c r="BQ75" s="1277"/>
      <c r="BR75" s="1277"/>
      <c r="BS75" s="1277"/>
      <c r="BT75" s="1277"/>
      <c r="BU75" s="1277"/>
      <c r="BV75" s="1277"/>
      <c r="BW75" s="1277"/>
      <c r="BX75" s="1277">
        <v>5</v>
      </c>
      <c r="BY75" s="1277"/>
      <c r="BZ75" s="1277"/>
      <c r="CA75" s="1277"/>
      <c r="CB75" s="1277"/>
      <c r="CC75" s="1277"/>
      <c r="CD75" s="1277"/>
      <c r="CE75" s="1277"/>
      <c r="CF75" s="1277">
        <v>4.8</v>
      </c>
      <c r="CG75" s="1277"/>
      <c r="CH75" s="1277"/>
      <c r="CI75" s="1277"/>
      <c r="CJ75" s="1277"/>
      <c r="CK75" s="1277"/>
      <c r="CL75" s="1277"/>
      <c r="CM75" s="1277"/>
      <c r="CN75" s="1277">
        <v>4.5</v>
      </c>
      <c r="CO75" s="1277"/>
      <c r="CP75" s="1277"/>
      <c r="CQ75" s="1277"/>
      <c r="CR75" s="1277"/>
      <c r="CS75" s="1277"/>
      <c r="CT75" s="1277"/>
      <c r="CU75" s="1277"/>
      <c r="CV75" s="1277">
        <v>4.2</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5"/>
      <c r="L77" s="1295"/>
      <c r="M77" s="1295"/>
      <c r="N77" s="1295"/>
      <c r="AN77" s="1271" t="s">
        <v>591</v>
      </c>
      <c r="AO77" s="1271"/>
      <c r="AP77" s="1271"/>
      <c r="AQ77" s="1271"/>
      <c r="AR77" s="1271"/>
      <c r="AS77" s="1271"/>
      <c r="AT77" s="1271"/>
      <c r="AU77" s="1271"/>
      <c r="AV77" s="1271"/>
      <c r="AW77" s="1271"/>
      <c r="AX77" s="1271"/>
      <c r="AY77" s="1271"/>
      <c r="AZ77" s="1271"/>
      <c r="BA77" s="1271"/>
      <c r="BB77" s="1275" t="s">
        <v>589</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1246"/>
      <c r="G78" s="1265"/>
      <c r="H78" s="1265"/>
      <c r="I78" s="1265"/>
      <c r="J78" s="1265"/>
      <c r="K78" s="1295"/>
      <c r="L78" s="1295"/>
      <c r="M78" s="1295"/>
      <c r="N78" s="1295"/>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6"/>
      <c r="L79" s="1296"/>
      <c r="M79" s="1296"/>
      <c r="N79" s="1296"/>
      <c r="AN79" s="1271"/>
      <c r="AO79" s="1271"/>
      <c r="AP79" s="1271"/>
      <c r="AQ79" s="1271"/>
      <c r="AR79" s="1271"/>
      <c r="AS79" s="1271"/>
      <c r="AT79" s="1271"/>
      <c r="AU79" s="1271"/>
      <c r="AV79" s="1271"/>
      <c r="AW79" s="1271"/>
      <c r="AX79" s="1271"/>
      <c r="AY79" s="1271"/>
      <c r="AZ79" s="1271"/>
      <c r="BA79" s="1271"/>
      <c r="BB79" s="1275" t="s">
        <v>596</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1246"/>
      <c r="G80" s="1265"/>
      <c r="H80" s="1265"/>
      <c r="I80" s="1279"/>
      <c r="J80" s="1279"/>
      <c r="K80" s="1296"/>
      <c r="L80" s="1296"/>
      <c r="M80" s="1296"/>
      <c r="N80" s="1296"/>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8"/>
      <c r="AQ87" s="1298"/>
      <c r="BC87" s="1298"/>
      <c r="BO87" s="1298"/>
      <c r="CA87" s="1298"/>
      <c r="CM87" s="1298"/>
      <c r="CY87" s="1298"/>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80LXeNk8WnBCCehkC2fAB4lVilTvZntBsM8xfqRwoVsbfPgqqfl/sWMyc/XOYX50eaxaoi1aWd950lC09j6yA==" saltValue="17/gAtjkMtG7mCHso3tk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Normal="100" zoomScaleSheetLayoutView="70" workbookViewId="0">
      <selection activeCell="CJ39" sqref="CJ3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yTjYyCevMgz2wNH22b/2oRe6u544WndN6bg5ErlEX+RFmqLrlu3YVCpMB2F3kKgF+wQ0DKJsSynZorgvhdAJA==" saltValue="HVOAyH2R+jT4NyM+AyWz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J39" sqref="CJ3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10xPssFot0SOBUga8sOKM+X8qg3i+YPFL/6vqRdgtl5Bi4teQODQZLGddAPcXSMpOJLXgyNIQ7OSQ40qwzEPg==" saltValue="z8p1yi3CBtf6MS4nJ47B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39921</v>
      </c>
      <c r="E3" s="141"/>
      <c r="F3" s="142">
        <v>53270</v>
      </c>
      <c r="G3" s="143"/>
      <c r="H3" s="144"/>
    </row>
    <row r="4" spans="1:8" x14ac:dyDescent="0.15">
      <c r="A4" s="145"/>
      <c r="B4" s="146"/>
      <c r="C4" s="147"/>
      <c r="D4" s="148">
        <v>32477</v>
      </c>
      <c r="E4" s="149"/>
      <c r="F4" s="150">
        <v>24316</v>
      </c>
      <c r="G4" s="151"/>
      <c r="H4" s="152"/>
    </row>
    <row r="5" spans="1:8" x14ac:dyDescent="0.15">
      <c r="A5" s="133" t="s">
        <v>547</v>
      </c>
      <c r="B5" s="138"/>
      <c r="C5" s="139"/>
      <c r="D5" s="140">
        <v>48638</v>
      </c>
      <c r="E5" s="141"/>
      <c r="F5" s="142">
        <v>53292</v>
      </c>
      <c r="G5" s="143"/>
      <c r="H5" s="144"/>
    </row>
    <row r="6" spans="1:8" x14ac:dyDescent="0.15">
      <c r="A6" s="145"/>
      <c r="B6" s="146"/>
      <c r="C6" s="147"/>
      <c r="D6" s="148">
        <v>34073</v>
      </c>
      <c r="E6" s="149"/>
      <c r="F6" s="150">
        <v>28900</v>
      </c>
      <c r="G6" s="151"/>
      <c r="H6" s="152"/>
    </row>
    <row r="7" spans="1:8" x14ac:dyDescent="0.15">
      <c r="A7" s="133" t="s">
        <v>548</v>
      </c>
      <c r="B7" s="138"/>
      <c r="C7" s="139"/>
      <c r="D7" s="140">
        <v>47370</v>
      </c>
      <c r="E7" s="141"/>
      <c r="F7" s="142">
        <v>49919</v>
      </c>
      <c r="G7" s="143"/>
      <c r="H7" s="144"/>
    </row>
    <row r="8" spans="1:8" x14ac:dyDescent="0.15">
      <c r="A8" s="145"/>
      <c r="B8" s="146"/>
      <c r="C8" s="147"/>
      <c r="D8" s="148">
        <v>25110</v>
      </c>
      <c r="E8" s="149"/>
      <c r="F8" s="150">
        <v>26398</v>
      </c>
      <c r="G8" s="151"/>
      <c r="H8" s="152"/>
    </row>
    <row r="9" spans="1:8" x14ac:dyDescent="0.15">
      <c r="A9" s="133" t="s">
        <v>549</v>
      </c>
      <c r="B9" s="138"/>
      <c r="C9" s="139"/>
      <c r="D9" s="140">
        <v>24864</v>
      </c>
      <c r="E9" s="141"/>
      <c r="F9" s="142">
        <v>57122</v>
      </c>
      <c r="G9" s="143"/>
      <c r="H9" s="144"/>
    </row>
    <row r="10" spans="1:8" x14ac:dyDescent="0.15">
      <c r="A10" s="145"/>
      <c r="B10" s="146"/>
      <c r="C10" s="147"/>
      <c r="D10" s="148">
        <v>16919</v>
      </c>
      <c r="E10" s="149"/>
      <c r="F10" s="150">
        <v>36191</v>
      </c>
      <c r="G10" s="151"/>
      <c r="H10" s="152"/>
    </row>
    <row r="11" spans="1:8" x14ac:dyDescent="0.15">
      <c r="A11" s="133" t="s">
        <v>550</v>
      </c>
      <c r="B11" s="138"/>
      <c r="C11" s="139"/>
      <c r="D11" s="140">
        <v>44102</v>
      </c>
      <c r="E11" s="141"/>
      <c r="F11" s="142">
        <v>53655</v>
      </c>
      <c r="G11" s="143"/>
      <c r="H11" s="144"/>
    </row>
    <row r="12" spans="1:8" x14ac:dyDescent="0.15">
      <c r="A12" s="145"/>
      <c r="B12" s="146"/>
      <c r="C12" s="153"/>
      <c r="D12" s="148">
        <v>9441</v>
      </c>
      <c r="E12" s="149"/>
      <c r="F12" s="150">
        <v>32719</v>
      </c>
      <c r="G12" s="151"/>
      <c r="H12" s="152"/>
    </row>
    <row r="13" spans="1:8" x14ac:dyDescent="0.15">
      <c r="A13" s="133"/>
      <c r="B13" s="138"/>
      <c r="C13" s="154"/>
      <c r="D13" s="155">
        <v>40979</v>
      </c>
      <c r="E13" s="156"/>
      <c r="F13" s="157">
        <v>53452</v>
      </c>
      <c r="G13" s="158"/>
      <c r="H13" s="144"/>
    </row>
    <row r="14" spans="1:8" x14ac:dyDescent="0.15">
      <c r="A14" s="145"/>
      <c r="B14" s="146"/>
      <c r="C14" s="147"/>
      <c r="D14" s="148">
        <v>23604</v>
      </c>
      <c r="E14" s="149"/>
      <c r="F14" s="150">
        <v>29705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12.57</v>
      </c>
      <c r="C19" s="159">
        <f>ROUND(VALUE(SUBSTITUTE(実質収支比率等に係る経年分析!G$48,"▲","-")),2)</f>
        <v>4</v>
      </c>
      <c r="D19" s="159">
        <f>ROUND(VALUE(SUBSTITUTE(実質収支比率等に係る経年分析!H$48,"▲","-")),2)</f>
        <v>5</v>
      </c>
      <c r="E19" s="159">
        <f>ROUND(VALUE(SUBSTITUTE(実質収支比率等に係る経年分析!I$48,"▲","-")),2)</f>
        <v>5.37</v>
      </c>
      <c r="F19" s="159">
        <f>ROUND(VALUE(SUBSTITUTE(実質収支比率等に係る経年分析!J$48,"▲","-")),2)</f>
        <v>3.85</v>
      </c>
    </row>
    <row r="20" spans="1:11" x14ac:dyDescent="0.15">
      <c r="A20" s="159" t="s">
        <v>49</v>
      </c>
      <c r="B20" s="159">
        <f>ROUND(VALUE(SUBSTITUTE(実質収支比率等に係る経年分析!F$47,"▲","-")),2)</f>
        <v>18.16</v>
      </c>
      <c r="C20" s="159">
        <f>ROUND(VALUE(SUBSTITUTE(実質収支比率等に係る経年分析!G$47,"▲","-")),2)</f>
        <v>19.670000000000002</v>
      </c>
      <c r="D20" s="159">
        <f>ROUND(VALUE(SUBSTITUTE(実質収支比率等に係る経年分析!H$47,"▲","-")),2)</f>
        <v>19.27</v>
      </c>
      <c r="E20" s="159">
        <f>ROUND(VALUE(SUBSTITUTE(実質収支比率等に係る経年分析!I$47,"▲","-")),2)</f>
        <v>21.62</v>
      </c>
      <c r="F20" s="159">
        <f>ROUND(VALUE(SUBSTITUTE(実質収支比率等に係る経年分析!J$47,"▲","-")),2)</f>
        <v>24.11</v>
      </c>
    </row>
    <row r="21" spans="1:11" x14ac:dyDescent="0.15">
      <c r="A21" s="159" t="s">
        <v>50</v>
      </c>
      <c r="B21" s="159">
        <f>IF(ISNUMBER(VALUE(SUBSTITUTE(実質収支比率等に係る経年分析!F$49,"▲","-"))),ROUND(VALUE(SUBSTITUTE(実質収支比率等に係る経年分析!F$49,"▲","-")),2),NA())</f>
        <v>7.86</v>
      </c>
      <c r="C21" s="159">
        <f>IF(ISNUMBER(VALUE(SUBSTITUTE(実質収支比率等に係る経年分析!G$49,"▲","-"))),ROUND(VALUE(SUBSTITUTE(実質収支比率等に係る経年分析!G$49,"▲","-")),2),NA())</f>
        <v>-6.99</v>
      </c>
      <c r="D21" s="159">
        <f>IF(ISNUMBER(VALUE(SUBSTITUTE(実質収支比率等に係る経年分析!H$49,"▲","-"))),ROUND(VALUE(SUBSTITUTE(実質収支比率等に係る経年分析!H$49,"▲","-")),2),NA())</f>
        <v>1.08</v>
      </c>
      <c r="E21" s="159">
        <f>IF(ISNUMBER(VALUE(SUBSTITUTE(実質収支比率等に係る経年分析!I$49,"▲","-"))),ROUND(VALUE(SUBSTITUTE(実質収支比率等に係る経年分析!I$49,"▲","-")),2),NA())</f>
        <v>2.4500000000000002</v>
      </c>
      <c r="F21" s="159">
        <f>IF(ISNUMBER(VALUE(SUBSTITUTE(実質収支比率等に係る経年分析!J$49,"▲","-"))),ROUND(VALUE(SUBSTITUTE(実質収支比率等に係る経年分析!J$49,"▲","-")),2),NA())</f>
        <v>1.31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高根沢町宝積寺駅西第一土地区画整理事業特別会計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高根沢町後期高齢者医療特別会計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高根沢町農業集落排水事業特別会計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15">
      <c r="A32" s="160" t="str">
        <f>IF(連結実質赤字比率に係る赤字・黒字の構成分析!C$38="",NA(),連結実質赤字比率に係る赤字・黒字の構成分析!C$38)</f>
        <v>高根沢町公共下水道事業特別会計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0.47</v>
      </c>
    </row>
    <row r="33" spans="1:16" x14ac:dyDescent="0.15">
      <c r="A33" s="160" t="str">
        <f>IF(連結実質赤字比率に係る赤字・黒字の構成分析!C$37="",NA(),連結実質赤字比率に係る赤字・黒字の構成分析!C$37)</f>
        <v>高根沢町介護保険特別会計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0.77</v>
      </c>
    </row>
    <row r="34" spans="1:16" x14ac:dyDescent="0.15">
      <c r="A34" s="160" t="str">
        <f>IF(連結実質赤字比率に係る赤字・黒字の構成分析!C$36="",NA(),連結実質赤字比率に係る赤字・黒字の構成分析!C$36)</f>
        <v>高根沢町国民健康保険特別会計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1.1200000000000001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4.9400000000000004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3.81</v>
      </c>
    </row>
    <row r="36" spans="1:16" x14ac:dyDescent="0.15">
      <c r="A36" s="160" t="str">
        <f>IF(連結実質赤字比率に係る赤字・黒字の構成分析!C$34="",NA(),連結実質赤字比率に係る赤字・黒字の構成分析!C$34)</f>
        <v>高根沢町水道事業会計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13.21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14.54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788</v>
      </c>
      <c r="E42" s="161"/>
      <c r="F42" s="161"/>
      <c r="G42" s="161">
        <f>'実質公債費比率（分子）の構造'!L$52</f>
        <v>824</v>
      </c>
      <c r="H42" s="161"/>
      <c r="I42" s="161"/>
      <c r="J42" s="161">
        <f>'実質公債費比率（分子）の構造'!M$52</f>
        <v>791</v>
      </c>
      <c r="K42" s="161"/>
      <c r="L42" s="161"/>
      <c r="M42" s="161">
        <f>'実質公債費比率（分子）の構造'!N$52</f>
        <v>840</v>
      </c>
      <c r="N42" s="161"/>
      <c r="O42" s="161"/>
      <c r="P42" s="161">
        <f>'実質公債費比率（分子）の構造'!O$52</f>
        <v>873</v>
      </c>
    </row>
    <row r="43" spans="1:16" x14ac:dyDescent="0.15">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v>
      </c>
      <c r="C44" s="161"/>
      <c r="D44" s="161"/>
      <c r="E44" s="161">
        <f>'実質公債費比率（分子）の構造'!L$50</f>
        <v>3</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31</v>
      </c>
      <c r="C45" s="161"/>
      <c r="D45" s="161"/>
      <c r="E45" s="161">
        <f>'実質公債費比率（分子）の構造'!L$49</f>
        <v>32</v>
      </c>
      <c r="F45" s="161"/>
      <c r="G45" s="161"/>
      <c r="H45" s="161">
        <f>'実質公債費比率（分子）の構造'!M$49</f>
        <v>36</v>
      </c>
      <c r="I45" s="161"/>
      <c r="J45" s="161"/>
      <c r="K45" s="161">
        <f>'実質公債費比率（分子）の構造'!N$49</f>
        <v>31</v>
      </c>
      <c r="L45" s="161"/>
      <c r="M45" s="161"/>
      <c r="N45" s="161">
        <f>'実質公債費比率（分子）の構造'!O$49</f>
        <v>27</v>
      </c>
      <c r="O45" s="161"/>
      <c r="P45" s="161"/>
    </row>
    <row r="46" spans="1:16" x14ac:dyDescent="0.15">
      <c r="A46" s="161" t="s">
        <v>61</v>
      </c>
      <c r="B46" s="161">
        <f>'実質公債費比率（分子）の構造'!K$48</f>
        <v>348</v>
      </c>
      <c r="C46" s="161"/>
      <c r="D46" s="161"/>
      <c r="E46" s="161">
        <f>'実質公債費比率（分子）の構造'!L$48</f>
        <v>340</v>
      </c>
      <c r="F46" s="161"/>
      <c r="G46" s="161"/>
      <c r="H46" s="161">
        <f>'実質公債費比率（分子）の構造'!M$48</f>
        <v>341</v>
      </c>
      <c r="I46" s="161"/>
      <c r="J46" s="161"/>
      <c r="K46" s="161">
        <f>'実質公債費比率（分子）の構造'!N$48</f>
        <v>350</v>
      </c>
      <c r="L46" s="161"/>
      <c r="M46" s="161"/>
      <c r="N46" s="161">
        <f>'実質公債費比率（分子）の構造'!O$48</f>
        <v>365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702</v>
      </c>
      <c r="C49" s="161"/>
      <c r="D49" s="161"/>
      <c r="E49" s="161">
        <f>'実質公債費比率（分子）の構造'!L$45</f>
        <v>693</v>
      </c>
      <c r="F49" s="161"/>
      <c r="G49" s="161"/>
      <c r="H49" s="161">
        <f>'実質公債費比率（分子）の構造'!M$45</f>
        <v>688</v>
      </c>
      <c r="I49" s="161"/>
      <c r="J49" s="161"/>
      <c r="K49" s="161">
        <f>'実質公債費比率（分子）の構造'!N$45</f>
        <v>705</v>
      </c>
      <c r="L49" s="161"/>
      <c r="M49" s="161"/>
      <c r="N49" s="161">
        <f>'実質公債費比率（分子）の構造'!O$45</f>
        <v>671</v>
      </c>
      <c r="O49" s="161"/>
      <c r="P49" s="161"/>
    </row>
    <row r="50" spans="1:16" x14ac:dyDescent="0.15">
      <c r="A50" s="161" t="s">
        <v>65</v>
      </c>
      <c r="B50" s="161" t="e">
        <f>NA()</f>
        <v>#N/A</v>
      </c>
      <c r="C50" s="161">
        <f>IF(ISNUMBER('実質公債費比率（分子）の構造'!K$53),'実質公債費比率（分子）の構造'!K$53,NA())</f>
        <v>297</v>
      </c>
      <c r="D50" s="161" t="e">
        <f>NA()</f>
        <v>#N/A</v>
      </c>
      <c r="E50" s="161" t="e">
        <f>NA()</f>
        <v>#N/A</v>
      </c>
      <c r="F50" s="161">
        <f>IF(ISNUMBER('実質公債費比率（分子）の構造'!L$53),'実質公債費比率（分子）の構造'!L$53,NA())</f>
        <v>244</v>
      </c>
      <c r="G50" s="161" t="e">
        <f>NA()</f>
        <v>#N/A</v>
      </c>
      <c r="H50" s="161" t="e">
        <f>NA()</f>
        <v>#N/A</v>
      </c>
      <c r="I50" s="161">
        <f>IF(ISNUMBER('実質公債費比率（分子）の構造'!M$53),'実質公債費比率（分子）の構造'!M$53,NA())</f>
        <v>274</v>
      </c>
      <c r="J50" s="161" t="e">
        <f>NA()</f>
        <v>#N/A</v>
      </c>
      <c r="K50" s="161" t="e">
        <f>NA()</f>
        <v>#N/A</v>
      </c>
      <c r="L50" s="161">
        <f>IF(ISNUMBER('実質公債費比率（分子）の構造'!N$53),'実質公債費比率（分子）の構造'!N$53,NA())</f>
        <v>246</v>
      </c>
      <c r="M50" s="161" t="e">
        <f>NA()</f>
        <v>#N/A</v>
      </c>
      <c r="N50" s="161" t="e">
        <f>NA()</f>
        <v>#N/A</v>
      </c>
      <c r="O50" s="161">
        <f>IF(ISNUMBER('実質公債費比率（分子）の構造'!O$53),'実質公債費比率（分子）の構造'!O$53,NA())</f>
        <v>190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9185</v>
      </c>
      <c r="E56" s="160"/>
      <c r="F56" s="160"/>
      <c r="G56" s="160">
        <f>'将来負担比率（分子）の構造'!J$52</f>
        <v>9257</v>
      </c>
      <c r="H56" s="160"/>
      <c r="I56" s="160"/>
      <c r="J56" s="160">
        <f>'将来負担比率（分子）の構造'!K$52</f>
        <v>9310</v>
      </c>
      <c r="K56" s="160"/>
      <c r="L56" s="160"/>
      <c r="M56" s="160">
        <f>'将来負担比率（分子）の構造'!L$52</f>
        <v>9382</v>
      </c>
      <c r="N56" s="160"/>
      <c r="O56" s="160"/>
      <c r="P56" s="160">
        <f>'将来負担比率（分子）の構造'!M$52</f>
        <v>9414</v>
      </c>
    </row>
    <row r="57" spans="1:16" x14ac:dyDescent="0.15">
      <c r="A57" s="160" t="s">
        <v>36</v>
      </c>
      <c r="B57" s="160"/>
      <c r="C57" s="160"/>
      <c r="D57" s="160">
        <f>'将来負担比率（分子）の構造'!I$51</f>
        <v>1026</v>
      </c>
      <c r="E57" s="160"/>
      <c r="F57" s="160"/>
      <c r="G57" s="160">
        <f>'将来負担比率（分子）の構造'!J$51</f>
        <v>823</v>
      </c>
      <c r="H57" s="160"/>
      <c r="I57" s="160"/>
      <c r="J57" s="160">
        <f>'将来負担比率（分子）の構造'!K$51</f>
        <v>683</v>
      </c>
      <c r="K57" s="160"/>
      <c r="L57" s="160"/>
      <c r="M57" s="160">
        <f>'将来負担比率（分子）の構造'!L$51</f>
        <v>784</v>
      </c>
      <c r="N57" s="160"/>
      <c r="O57" s="160"/>
      <c r="P57" s="160">
        <f>'将来負担比率（分子）の構造'!M$51</f>
        <v>918</v>
      </c>
    </row>
    <row r="58" spans="1:16" x14ac:dyDescent="0.15">
      <c r="A58" s="160" t="s">
        <v>35</v>
      </c>
      <c r="B58" s="160"/>
      <c r="C58" s="160"/>
      <c r="D58" s="160">
        <f>'将来負担比率（分子）の構造'!I$50</f>
        <v>3967</v>
      </c>
      <c r="E58" s="160"/>
      <c r="F58" s="160"/>
      <c r="G58" s="160">
        <f>'将来負担比率（分子）の構造'!J$50</f>
        <v>4440</v>
      </c>
      <c r="H58" s="160"/>
      <c r="I58" s="160"/>
      <c r="J58" s="160">
        <f>'将来負担比率（分子）の構造'!K$50</f>
        <v>4115</v>
      </c>
      <c r="K58" s="160"/>
      <c r="L58" s="160"/>
      <c r="M58" s="160">
        <f>'将来負担比率（分子）の構造'!L$50</f>
        <v>4208</v>
      </c>
      <c r="N58" s="160"/>
      <c r="O58" s="160"/>
      <c r="P58" s="160">
        <f>'将来負担比率（分子）の構造'!M$50</f>
        <v>4194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1422</v>
      </c>
      <c r="C62" s="160"/>
      <c r="D62" s="160"/>
      <c r="E62" s="160">
        <f>'将来負担比率（分子）の構造'!J$45</f>
        <v>1354</v>
      </c>
      <c r="F62" s="160"/>
      <c r="G62" s="160"/>
      <c r="H62" s="160">
        <f>'将来負担比率（分子）の構造'!K$45</f>
        <v>1281</v>
      </c>
      <c r="I62" s="160"/>
      <c r="J62" s="160"/>
      <c r="K62" s="160">
        <f>'将来負担比率（分子）の構造'!L$45</f>
        <v>1202</v>
      </c>
      <c r="L62" s="160"/>
      <c r="M62" s="160"/>
      <c r="N62" s="160">
        <f>'将来負担比率（分子）の構造'!M$45</f>
        <v>1130</v>
      </c>
      <c r="O62" s="160"/>
      <c r="P62" s="160"/>
    </row>
    <row r="63" spans="1:16" x14ac:dyDescent="0.15">
      <c r="A63" s="160" t="s">
        <v>28</v>
      </c>
      <c r="B63" s="160">
        <f>'将来負担比率（分子）の構造'!I$44</f>
        <v>233</v>
      </c>
      <c r="C63" s="160"/>
      <c r="D63" s="160"/>
      <c r="E63" s="160">
        <f>'将来負担比率（分子）の構造'!J$44</f>
        <v>236</v>
      </c>
      <c r="F63" s="160"/>
      <c r="G63" s="160"/>
      <c r="H63" s="160">
        <f>'将来負担比率（分子）の構造'!K$44</f>
        <v>211</v>
      </c>
      <c r="I63" s="160"/>
      <c r="J63" s="160"/>
      <c r="K63" s="160">
        <f>'将来負担比率（分子）の構造'!L$44</f>
        <v>193</v>
      </c>
      <c r="L63" s="160"/>
      <c r="M63" s="160"/>
      <c r="N63" s="160">
        <f>'将来負担比率（分子）の構造'!M$44</f>
        <v>191</v>
      </c>
      <c r="O63" s="160"/>
      <c r="P63" s="160"/>
    </row>
    <row r="64" spans="1:16" x14ac:dyDescent="0.15">
      <c r="A64" s="160" t="s">
        <v>27</v>
      </c>
      <c r="B64" s="160">
        <f>'将来負担比率（分子）の構造'!I$43</f>
        <v>4903</v>
      </c>
      <c r="C64" s="160"/>
      <c r="D64" s="160"/>
      <c r="E64" s="160">
        <f>'将来負担比率（分子）の構造'!J$43</f>
        <v>4779</v>
      </c>
      <c r="F64" s="160"/>
      <c r="G64" s="160"/>
      <c r="H64" s="160">
        <f>'将来負担比率（分子）の構造'!K$43</f>
        <v>4874</v>
      </c>
      <c r="I64" s="160"/>
      <c r="J64" s="160"/>
      <c r="K64" s="160">
        <f>'将来負担比率（分子）の構造'!L$43</f>
        <v>4808</v>
      </c>
      <c r="L64" s="160"/>
      <c r="M64" s="160"/>
      <c r="N64" s="160">
        <f>'将来負担比率（分子）の構造'!M$43</f>
        <v>4775</v>
      </c>
      <c r="O64" s="160"/>
      <c r="P64" s="160"/>
    </row>
    <row r="65" spans="1:16" x14ac:dyDescent="0.15">
      <c r="A65" s="160" t="s">
        <v>26</v>
      </c>
      <c r="B65" s="160">
        <f>'将来負担比率（分子）の構造'!I$42</f>
        <v>2</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6707</v>
      </c>
      <c r="C66" s="160"/>
      <c r="D66" s="160"/>
      <c r="E66" s="160">
        <f>'将来負担比率（分子）の構造'!J$41</f>
        <v>6662</v>
      </c>
      <c r="F66" s="160"/>
      <c r="G66" s="160"/>
      <c r="H66" s="160">
        <f>'将来負担比率（分子）の構造'!K$41</f>
        <v>6703</v>
      </c>
      <c r="I66" s="160"/>
      <c r="J66" s="160"/>
      <c r="K66" s="160">
        <f>'将来負担比率（分子）の構造'!L$41</f>
        <v>6640</v>
      </c>
      <c r="L66" s="160"/>
      <c r="M66" s="160"/>
      <c r="N66" s="160">
        <f>'将来負担比率（分子）の構造'!M$41</f>
        <v>7095</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1231</v>
      </c>
      <c r="C72" s="164">
        <f>基金残高に係る経年分析!G55</f>
        <v>1366</v>
      </c>
      <c r="D72" s="164">
        <f>基金残高に係る経年分析!H55</f>
        <v>1543</v>
      </c>
    </row>
    <row r="73" spans="1:16" x14ac:dyDescent="0.15">
      <c r="A73" s="163" t="s">
        <v>72</v>
      </c>
      <c r="B73" s="164">
        <f>基金残高に係る経年分析!F56</f>
        <v>478</v>
      </c>
      <c r="C73" s="164">
        <f>基金残高に係る経年分析!G56</f>
        <v>479</v>
      </c>
      <c r="D73" s="164">
        <f>基金残高に係る経年分析!H56</f>
        <v>479</v>
      </c>
    </row>
    <row r="74" spans="1:16" x14ac:dyDescent="0.15">
      <c r="A74" s="163" t="s">
        <v>73</v>
      </c>
      <c r="B74" s="164">
        <f>基金残高に係る経年分析!F57</f>
        <v>2233</v>
      </c>
      <c r="C74" s="164">
        <f>基金残高に係る経年分析!G57</f>
        <v>2200</v>
      </c>
      <c r="D74" s="164">
        <f>基金残高に係る経年分析!H57</f>
        <v>1985</v>
      </c>
    </row>
  </sheetData>
  <sheetProtection algorithmName="SHA-512" hashValue="xZq8BlEaKkF5sAPZhsi6Qk5UbzGU5k+HoU+HxxU7WSJx4tLLEKRCf6NZ4xGxl2Q5dlkseM28FePOXOENaQzUGQ==" saltValue="CyverXOBqrJTVe4AblrI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4356535</v>
      </c>
      <c r="S5" s="669"/>
      <c r="T5" s="669"/>
      <c r="U5" s="669"/>
      <c r="V5" s="669"/>
      <c r="W5" s="669"/>
      <c r="X5" s="669"/>
      <c r="Y5" s="715"/>
      <c r="Z5" s="733">
        <v>39.6</v>
      </c>
      <c r="AA5" s="733"/>
      <c r="AB5" s="733"/>
      <c r="AC5" s="733"/>
      <c r="AD5" s="734">
        <v>4231615</v>
      </c>
      <c r="AE5" s="734"/>
      <c r="AF5" s="734"/>
      <c r="AG5" s="734"/>
      <c r="AH5" s="734"/>
      <c r="AI5" s="734"/>
      <c r="AJ5" s="734"/>
      <c r="AK5" s="734"/>
      <c r="AL5" s="716">
        <v>69.7</v>
      </c>
      <c r="AM5" s="685"/>
      <c r="AN5" s="685"/>
      <c r="AO5" s="717"/>
      <c r="AP5" s="702" t="s">
        <v>223</v>
      </c>
      <c r="AQ5" s="703"/>
      <c r="AR5" s="703"/>
      <c r="AS5" s="703"/>
      <c r="AT5" s="703"/>
      <c r="AU5" s="703"/>
      <c r="AV5" s="703"/>
      <c r="AW5" s="703"/>
      <c r="AX5" s="703"/>
      <c r="AY5" s="703"/>
      <c r="AZ5" s="703"/>
      <c r="BA5" s="703"/>
      <c r="BB5" s="703"/>
      <c r="BC5" s="703"/>
      <c r="BD5" s="703"/>
      <c r="BE5" s="703"/>
      <c r="BF5" s="704"/>
      <c r="BG5" s="603">
        <v>4218490</v>
      </c>
      <c r="BH5" s="606"/>
      <c r="BI5" s="606"/>
      <c r="BJ5" s="606"/>
      <c r="BK5" s="606"/>
      <c r="BL5" s="606"/>
      <c r="BM5" s="606"/>
      <c r="BN5" s="607"/>
      <c r="BO5" s="665">
        <v>96.8</v>
      </c>
      <c r="BP5" s="665"/>
      <c r="BQ5" s="665"/>
      <c r="BR5" s="665"/>
      <c r="BS5" s="666">
        <v>39686</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x14ac:dyDescent="0.15">
      <c r="B6" s="600" t="s">
        <v>227</v>
      </c>
      <c r="C6" s="601"/>
      <c r="D6" s="601"/>
      <c r="E6" s="601"/>
      <c r="F6" s="601"/>
      <c r="G6" s="601"/>
      <c r="H6" s="601"/>
      <c r="I6" s="601"/>
      <c r="J6" s="601"/>
      <c r="K6" s="601"/>
      <c r="L6" s="601"/>
      <c r="M6" s="601"/>
      <c r="N6" s="601"/>
      <c r="O6" s="601"/>
      <c r="P6" s="601"/>
      <c r="Q6" s="602"/>
      <c r="R6" s="603">
        <v>136925</v>
      </c>
      <c r="S6" s="606"/>
      <c r="T6" s="606"/>
      <c r="U6" s="606"/>
      <c r="V6" s="606"/>
      <c r="W6" s="606"/>
      <c r="X6" s="606"/>
      <c r="Y6" s="607"/>
      <c r="Z6" s="665">
        <v>1.2</v>
      </c>
      <c r="AA6" s="665"/>
      <c r="AB6" s="665"/>
      <c r="AC6" s="665"/>
      <c r="AD6" s="666">
        <v>136925</v>
      </c>
      <c r="AE6" s="666"/>
      <c r="AF6" s="666"/>
      <c r="AG6" s="666"/>
      <c r="AH6" s="666"/>
      <c r="AI6" s="666"/>
      <c r="AJ6" s="666"/>
      <c r="AK6" s="666"/>
      <c r="AL6" s="608">
        <v>2.2999999999999998</v>
      </c>
      <c r="AM6" s="609"/>
      <c r="AN6" s="609"/>
      <c r="AO6" s="667"/>
      <c r="AP6" s="600" t="s">
        <v>228</v>
      </c>
      <c r="AQ6" s="601"/>
      <c r="AR6" s="601"/>
      <c r="AS6" s="601"/>
      <c r="AT6" s="601"/>
      <c r="AU6" s="601"/>
      <c r="AV6" s="601"/>
      <c r="AW6" s="601"/>
      <c r="AX6" s="601"/>
      <c r="AY6" s="601"/>
      <c r="AZ6" s="601"/>
      <c r="BA6" s="601"/>
      <c r="BB6" s="601"/>
      <c r="BC6" s="601"/>
      <c r="BD6" s="601"/>
      <c r="BE6" s="601"/>
      <c r="BF6" s="602"/>
      <c r="BG6" s="603">
        <v>4218490</v>
      </c>
      <c r="BH6" s="606"/>
      <c r="BI6" s="606"/>
      <c r="BJ6" s="606"/>
      <c r="BK6" s="606"/>
      <c r="BL6" s="606"/>
      <c r="BM6" s="606"/>
      <c r="BN6" s="607"/>
      <c r="BO6" s="665">
        <v>96.8</v>
      </c>
      <c r="BP6" s="665"/>
      <c r="BQ6" s="665"/>
      <c r="BR6" s="665"/>
      <c r="BS6" s="666">
        <v>39686</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118955</v>
      </c>
      <c r="CS6" s="606"/>
      <c r="CT6" s="606"/>
      <c r="CU6" s="606"/>
      <c r="CV6" s="606"/>
      <c r="CW6" s="606"/>
      <c r="CX6" s="606"/>
      <c r="CY6" s="607"/>
      <c r="CZ6" s="716">
        <v>1.1000000000000001</v>
      </c>
      <c r="DA6" s="685"/>
      <c r="DB6" s="685"/>
      <c r="DC6" s="719"/>
      <c r="DD6" s="611" t="s">
        <v>167</v>
      </c>
      <c r="DE6" s="606"/>
      <c r="DF6" s="606"/>
      <c r="DG6" s="606"/>
      <c r="DH6" s="606"/>
      <c r="DI6" s="606"/>
      <c r="DJ6" s="606"/>
      <c r="DK6" s="606"/>
      <c r="DL6" s="606"/>
      <c r="DM6" s="606"/>
      <c r="DN6" s="606"/>
      <c r="DO6" s="606"/>
      <c r="DP6" s="607"/>
      <c r="DQ6" s="611">
        <v>118955</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6705</v>
      </c>
      <c r="S7" s="606"/>
      <c r="T7" s="606"/>
      <c r="U7" s="606"/>
      <c r="V7" s="606"/>
      <c r="W7" s="606"/>
      <c r="X7" s="606"/>
      <c r="Y7" s="607"/>
      <c r="Z7" s="665">
        <v>0.1</v>
      </c>
      <c r="AA7" s="665"/>
      <c r="AB7" s="665"/>
      <c r="AC7" s="665"/>
      <c r="AD7" s="666">
        <v>6705</v>
      </c>
      <c r="AE7" s="666"/>
      <c r="AF7" s="666"/>
      <c r="AG7" s="666"/>
      <c r="AH7" s="666"/>
      <c r="AI7" s="666"/>
      <c r="AJ7" s="666"/>
      <c r="AK7" s="666"/>
      <c r="AL7" s="608">
        <v>0.1</v>
      </c>
      <c r="AM7" s="609"/>
      <c r="AN7" s="609"/>
      <c r="AO7" s="667"/>
      <c r="AP7" s="600" t="s">
        <v>231</v>
      </c>
      <c r="AQ7" s="601"/>
      <c r="AR7" s="601"/>
      <c r="AS7" s="601"/>
      <c r="AT7" s="601"/>
      <c r="AU7" s="601"/>
      <c r="AV7" s="601"/>
      <c r="AW7" s="601"/>
      <c r="AX7" s="601"/>
      <c r="AY7" s="601"/>
      <c r="AZ7" s="601"/>
      <c r="BA7" s="601"/>
      <c r="BB7" s="601"/>
      <c r="BC7" s="601"/>
      <c r="BD7" s="601"/>
      <c r="BE7" s="601"/>
      <c r="BF7" s="602"/>
      <c r="BG7" s="603">
        <v>1942759</v>
      </c>
      <c r="BH7" s="606"/>
      <c r="BI7" s="606"/>
      <c r="BJ7" s="606"/>
      <c r="BK7" s="606"/>
      <c r="BL7" s="606"/>
      <c r="BM7" s="606"/>
      <c r="BN7" s="607"/>
      <c r="BO7" s="665">
        <v>44.6</v>
      </c>
      <c r="BP7" s="665"/>
      <c r="BQ7" s="665"/>
      <c r="BR7" s="665"/>
      <c r="BS7" s="666">
        <v>39686</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1838257</v>
      </c>
      <c r="CS7" s="606"/>
      <c r="CT7" s="606"/>
      <c r="CU7" s="606"/>
      <c r="CV7" s="606"/>
      <c r="CW7" s="606"/>
      <c r="CX7" s="606"/>
      <c r="CY7" s="607"/>
      <c r="CZ7" s="665">
        <v>17.5</v>
      </c>
      <c r="DA7" s="665"/>
      <c r="DB7" s="665"/>
      <c r="DC7" s="665"/>
      <c r="DD7" s="611">
        <v>38485</v>
      </c>
      <c r="DE7" s="606"/>
      <c r="DF7" s="606"/>
      <c r="DG7" s="606"/>
      <c r="DH7" s="606"/>
      <c r="DI7" s="606"/>
      <c r="DJ7" s="606"/>
      <c r="DK7" s="606"/>
      <c r="DL7" s="606"/>
      <c r="DM7" s="606"/>
      <c r="DN7" s="606"/>
      <c r="DO7" s="606"/>
      <c r="DP7" s="607"/>
      <c r="DQ7" s="611">
        <v>1704240</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20457</v>
      </c>
      <c r="S8" s="606"/>
      <c r="T8" s="606"/>
      <c r="U8" s="606"/>
      <c r="V8" s="606"/>
      <c r="W8" s="606"/>
      <c r="X8" s="606"/>
      <c r="Y8" s="607"/>
      <c r="Z8" s="665">
        <v>0.2</v>
      </c>
      <c r="AA8" s="665"/>
      <c r="AB8" s="665"/>
      <c r="AC8" s="665"/>
      <c r="AD8" s="666">
        <v>20457</v>
      </c>
      <c r="AE8" s="666"/>
      <c r="AF8" s="666"/>
      <c r="AG8" s="666"/>
      <c r="AH8" s="666"/>
      <c r="AI8" s="666"/>
      <c r="AJ8" s="666"/>
      <c r="AK8" s="666"/>
      <c r="AL8" s="608">
        <v>0.3</v>
      </c>
      <c r="AM8" s="609"/>
      <c r="AN8" s="609"/>
      <c r="AO8" s="667"/>
      <c r="AP8" s="600" t="s">
        <v>234</v>
      </c>
      <c r="AQ8" s="601"/>
      <c r="AR8" s="601"/>
      <c r="AS8" s="601"/>
      <c r="AT8" s="601"/>
      <c r="AU8" s="601"/>
      <c r="AV8" s="601"/>
      <c r="AW8" s="601"/>
      <c r="AX8" s="601"/>
      <c r="AY8" s="601"/>
      <c r="AZ8" s="601"/>
      <c r="BA8" s="601"/>
      <c r="BB8" s="601"/>
      <c r="BC8" s="601"/>
      <c r="BD8" s="601"/>
      <c r="BE8" s="601"/>
      <c r="BF8" s="602"/>
      <c r="BG8" s="603">
        <v>55101</v>
      </c>
      <c r="BH8" s="606"/>
      <c r="BI8" s="606"/>
      <c r="BJ8" s="606"/>
      <c r="BK8" s="606"/>
      <c r="BL8" s="606"/>
      <c r="BM8" s="606"/>
      <c r="BN8" s="607"/>
      <c r="BO8" s="665">
        <v>1.3</v>
      </c>
      <c r="BP8" s="665"/>
      <c r="BQ8" s="665"/>
      <c r="BR8" s="665"/>
      <c r="BS8" s="611" t="s">
        <v>167</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3122031</v>
      </c>
      <c r="CS8" s="606"/>
      <c r="CT8" s="606"/>
      <c r="CU8" s="606"/>
      <c r="CV8" s="606"/>
      <c r="CW8" s="606"/>
      <c r="CX8" s="606"/>
      <c r="CY8" s="607"/>
      <c r="CZ8" s="665">
        <v>29.8</v>
      </c>
      <c r="DA8" s="665"/>
      <c r="DB8" s="665"/>
      <c r="DC8" s="665"/>
      <c r="DD8" s="611">
        <v>4176</v>
      </c>
      <c r="DE8" s="606"/>
      <c r="DF8" s="606"/>
      <c r="DG8" s="606"/>
      <c r="DH8" s="606"/>
      <c r="DI8" s="606"/>
      <c r="DJ8" s="606"/>
      <c r="DK8" s="606"/>
      <c r="DL8" s="606"/>
      <c r="DM8" s="606"/>
      <c r="DN8" s="606"/>
      <c r="DO8" s="606"/>
      <c r="DP8" s="607"/>
      <c r="DQ8" s="611">
        <v>1736219</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21737</v>
      </c>
      <c r="S9" s="606"/>
      <c r="T9" s="606"/>
      <c r="U9" s="606"/>
      <c r="V9" s="606"/>
      <c r="W9" s="606"/>
      <c r="X9" s="606"/>
      <c r="Y9" s="607"/>
      <c r="Z9" s="665">
        <v>0.2</v>
      </c>
      <c r="AA9" s="665"/>
      <c r="AB9" s="665"/>
      <c r="AC9" s="665"/>
      <c r="AD9" s="666">
        <v>21737</v>
      </c>
      <c r="AE9" s="666"/>
      <c r="AF9" s="666"/>
      <c r="AG9" s="666"/>
      <c r="AH9" s="666"/>
      <c r="AI9" s="666"/>
      <c r="AJ9" s="666"/>
      <c r="AK9" s="666"/>
      <c r="AL9" s="608">
        <v>0.4</v>
      </c>
      <c r="AM9" s="609"/>
      <c r="AN9" s="609"/>
      <c r="AO9" s="667"/>
      <c r="AP9" s="600" t="s">
        <v>237</v>
      </c>
      <c r="AQ9" s="601"/>
      <c r="AR9" s="601"/>
      <c r="AS9" s="601"/>
      <c r="AT9" s="601"/>
      <c r="AU9" s="601"/>
      <c r="AV9" s="601"/>
      <c r="AW9" s="601"/>
      <c r="AX9" s="601"/>
      <c r="AY9" s="601"/>
      <c r="AZ9" s="601"/>
      <c r="BA9" s="601"/>
      <c r="BB9" s="601"/>
      <c r="BC9" s="601"/>
      <c r="BD9" s="601"/>
      <c r="BE9" s="601"/>
      <c r="BF9" s="602"/>
      <c r="BG9" s="603">
        <v>1699709</v>
      </c>
      <c r="BH9" s="606"/>
      <c r="BI9" s="606"/>
      <c r="BJ9" s="606"/>
      <c r="BK9" s="606"/>
      <c r="BL9" s="606"/>
      <c r="BM9" s="606"/>
      <c r="BN9" s="607"/>
      <c r="BO9" s="665">
        <v>39</v>
      </c>
      <c r="BP9" s="665"/>
      <c r="BQ9" s="665"/>
      <c r="BR9" s="665"/>
      <c r="BS9" s="611" t="s">
        <v>238</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763788</v>
      </c>
      <c r="CS9" s="606"/>
      <c r="CT9" s="606"/>
      <c r="CU9" s="606"/>
      <c r="CV9" s="606"/>
      <c r="CW9" s="606"/>
      <c r="CX9" s="606"/>
      <c r="CY9" s="607"/>
      <c r="CZ9" s="665">
        <v>7.3</v>
      </c>
      <c r="DA9" s="665"/>
      <c r="DB9" s="665"/>
      <c r="DC9" s="665"/>
      <c r="DD9" s="611">
        <v>13730</v>
      </c>
      <c r="DE9" s="606"/>
      <c r="DF9" s="606"/>
      <c r="DG9" s="606"/>
      <c r="DH9" s="606"/>
      <c r="DI9" s="606"/>
      <c r="DJ9" s="606"/>
      <c r="DK9" s="606"/>
      <c r="DL9" s="606"/>
      <c r="DM9" s="606"/>
      <c r="DN9" s="606"/>
      <c r="DO9" s="606"/>
      <c r="DP9" s="607"/>
      <c r="DQ9" s="611">
        <v>698007</v>
      </c>
      <c r="DR9" s="606"/>
      <c r="DS9" s="606"/>
      <c r="DT9" s="606"/>
      <c r="DU9" s="606"/>
      <c r="DV9" s="606"/>
      <c r="DW9" s="606"/>
      <c r="DX9" s="606"/>
      <c r="DY9" s="606"/>
      <c r="DZ9" s="606"/>
      <c r="EA9" s="606"/>
      <c r="EB9" s="606"/>
      <c r="EC9" s="646"/>
    </row>
    <row r="10" spans="2:143" ht="11.25" customHeight="1" x14ac:dyDescent="0.15">
      <c r="B10" s="600" t="s">
        <v>240</v>
      </c>
      <c r="C10" s="601"/>
      <c r="D10" s="601"/>
      <c r="E10" s="601"/>
      <c r="F10" s="601"/>
      <c r="G10" s="601"/>
      <c r="H10" s="601"/>
      <c r="I10" s="601"/>
      <c r="J10" s="601"/>
      <c r="K10" s="601"/>
      <c r="L10" s="601"/>
      <c r="M10" s="601"/>
      <c r="N10" s="601"/>
      <c r="O10" s="601"/>
      <c r="P10" s="601"/>
      <c r="Q10" s="602"/>
      <c r="R10" s="603" t="s">
        <v>167</v>
      </c>
      <c r="S10" s="606"/>
      <c r="T10" s="606"/>
      <c r="U10" s="606"/>
      <c r="V10" s="606"/>
      <c r="W10" s="606"/>
      <c r="X10" s="606"/>
      <c r="Y10" s="607"/>
      <c r="Z10" s="665" t="s">
        <v>167</v>
      </c>
      <c r="AA10" s="665"/>
      <c r="AB10" s="665"/>
      <c r="AC10" s="665"/>
      <c r="AD10" s="666" t="s">
        <v>120</v>
      </c>
      <c r="AE10" s="666"/>
      <c r="AF10" s="666"/>
      <c r="AG10" s="666"/>
      <c r="AH10" s="666"/>
      <c r="AI10" s="666"/>
      <c r="AJ10" s="666"/>
      <c r="AK10" s="666"/>
      <c r="AL10" s="608" t="s">
        <v>120</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84287</v>
      </c>
      <c r="BH10" s="606"/>
      <c r="BI10" s="606"/>
      <c r="BJ10" s="606"/>
      <c r="BK10" s="606"/>
      <c r="BL10" s="606"/>
      <c r="BM10" s="606"/>
      <c r="BN10" s="607"/>
      <c r="BO10" s="665">
        <v>1.9</v>
      </c>
      <c r="BP10" s="665"/>
      <c r="BQ10" s="665"/>
      <c r="BR10" s="665"/>
      <c r="BS10" s="611">
        <v>14005</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5000</v>
      </c>
      <c r="CS10" s="606"/>
      <c r="CT10" s="606"/>
      <c r="CU10" s="606"/>
      <c r="CV10" s="606"/>
      <c r="CW10" s="606"/>
      <c r="CX10" s="606"/>
      <c r="CY10" s="607"/>
      <c r="CZ10" s="665">
        <v>0</v>
      </c>
      <c r="DA10" s="665"/>
      <c r="DB10" s="665"/>
      <c r="DC10" s="665"/>
      <c r="DD10" s="611" t="s">
        <v>120</v>
      </c>
      <c r="DE10" s="606"/>
      <c r="DF10" s="606"/>
      <c r="DG10" s="606"/>
      <c r="DH10" s="606"/>
      <c r="DI10" s="606"/>
      <c r="DJ10" s="606"/>
      <c r="DK10" s="606"/>
      <c r="DL10" s="606"/>
      <c r="DM10" s="606"/>
      <c r="DN10" s="606"/>
      <c r="DO10" s="606"/>
      <c r="DP10" s="607"/>
      <c r="DQ10" s="611" t="s">
        <v>167</v>
      </c>
      <c r="DR10" s="606"/>
      <c r="DS10" s="606"/>
      <c r="DT10" s="606"/>
      <c r="DU10" s="606"/>
      <c r="DV10" s="606"/>
      <c r="DW10" s="606"/>
      <c r="DX10" s="606"/>
      <c r="DY10" s="606"/>
      <c r="DZ10" s="606"/>
      <c r="EA10" s="606"/>
      <c r="EB10" s="606"/>
      <c r="EC10" s="646"/>
    </row>
    <row r="11" spans="2:143" ht="11.25" customHeight="1" x14ac:dyDescent="0.15">
      <c r="B11" s="600" t="s">
        <v>243</v>
      </c>
      <c r="C11" s="601"/>
      <c r="D11" s="601"/>
      <c r="E11" s="601"/>
      <c r="F11" s="601"/>
      <c r="G11" s="601"/>
      <c r="H11" s="601"/>
      <c r="I11" s="601"/>
      <c r="J11" s="601"/>
      <c r="K11" s="601"/>
      <c r="L11" s="601"/>
      <c r="M11" s="601"/>
      <c r="N11" s="601"/>
      <c r="O11" s="601"/>
      <c r="P11" s="601"/>
      <c r="Q11" s="602"/>
      <c r="R11" s="603" t="s">
        <v>238</v>
      </c>
      <c r="S11" s="606"/>
      <c r="T11" s="606"/>
      <c r="U11" s="606"/>
      <c r="V11" s="606"/>
      <c r="W11" s="606"/>
      <c r="X11" s="606"/>
      <c r="Y11" s="607"/>
      <c r="Z11" s="665" t="s">
        <v>167</v>
      </c>
      <c r="AA11" s="665"/>
      <c r="AB11" s="665"/>
      <c r="AC11" s="665"/>
      <c r="AD11" s="666" t="s">
        <v>167</v>
      </c>
      <c r="AE11" s="666"/>
      <c r="AF11" s="666"/>
      <c r="AG11" s="666"/>
      <c r="AH11" s="666"/>
      <c r="AI11" s="666"/>
      <c r="AJ11" s="666"/>
      <c r="AK11" s="666"/>
      <c r="AL11" s="608" t="s">
        <v>167</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103662</v>
      </c>
      <c r="BH11" s="606"/>
      <c r="BI11" s="606"/>
      <c r="BJ11" s="606"/>
      <c r="BK11" s="606"/>
      <c r="BL11" s="606"/>
      <c r="BM11" s="606"/>
      <c r="BN11" s="607"/>
      <c r="BO11" s="665">
        <v>2.4</v>
      </c>
      <c r="BP11" s="665"/>
      <c r="BQ11" s="665"/>
      <c r="BR11" s="665"/>
      <c r="BS11" s="611">
        <v>25681</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495457</v>
      </c>
      <c r="CS11" s="606"/>
      <c r="CT11" s="606"/>
      <c r="CU11" s="606"/>
      <c r="CV11" s="606"/>
      <c r="CW11" s="606"/>
      <c r="CX11" s="606"/>
      <c r="CY11" s="607"/>
      <c r="CZ11" s="665">
        <v>4.7</v>
      </c>
      <c r="DA11" s="665"/>
      <c r="DB11" s="665"/>
      <c r="DC11" s="665"/>
      <c r="DD11" s="611">
        <v>76654</v>
      </c>
      <c r="DE11" s="606"/>
      <c r="DF11" s="606"/>
      <c r="DG11" s="606"/>
      <c r="DH11" s="606"/>
      <c r="DI11" s="606"/>
      <c r="DJ11" s="606"/>
      <c r="DK11" s="606"/>
      <c r="DL11" s="606"/>
      <c r="DM11" s="606"/>
      <c r="DN11" s="606"/>
      <c r="DO11" s="606"/>
      <c r="DP11" s="607"/>
      <c r="DQ11" s="611">
        <v>407954</v>
      </c>
      <c r="DR11" s="606"/>
      <c r="DS11" s="606"/>
      <c r="DT11" s="606"/>
      <c r="DU11" s="606"/>
      <c r="DV11" s="606"/>
      <c r="DW11" s="606"/>
      <c r="DX11" s="606"/>
      <c r="DY11" s="606"/>
      <c r="DZ11" s="606"/>
      <c r="EA11" s="606"/>
      <c r="EB11" s="606"/>
      <c r="EC11" s="646"/>
    </row>
    <row r="12" spans="2:143" ht="11.25" customHeight="1" x14ac:dyDescent="0.15">
      <c r="B12" s="600" t="s">
        <v>246</v>
      </c>
      <c r="C12" s="601"/>
      <c r="D12" s="601"/>
      <c r="E12" s="601"/>
      <c r="F12" s="601"/>
      <c r="G12" s="601"/>
      <c r="H12" s="601"/>
      <c r="I12" s="601"/>
      <c r="J12" s="601"/>
      <c r="K12" s="601"/>
      <c r="L12" s="601"/>
      <c r="M12" s="601"/>
      <c r="N12" s="601"/>
      <c r="O12" s="601"/>
      <c r="P12" s="601"/>
      <c r="Q12" s="602"/>
      <c r="R12" s="603">
        <v>516278</v>
      </c>
      <c r="S12" s="606"/>
      <c r="T12" s="606"/>
      <c r="U12" s="606"/>
      <c r="V12" s="606"/>
      <c r="W12" s="606"/>
      <c r="X12" s="606"/>
      <c r="Y12" s="607"/>
      <c r="Z12" s="665">
        <v>4.7</v>
      </c>
      <c r="AA12" s="665"/>
      <c r="AB12" s="665"/>
      <c r="AC12" s="665"/>
      <c r="AD12" s="666">
        <v>516278</v>
      </c>
      <c r="AE12" s="666"/>
      <c r="AF12" s="666"/>
      <c r="AG12" s="666"/>
      <c r="AH12" s="666"/>
      <c r="AI12" s="666"/>
      <c r="AJ12" s="666"/>
      <c r="AK12" s="666"/>
      <c r="AL12" s="608">
        <v>8.5</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2002703</v>
      </c>
      <c r="BH12" s="606"/>
      <c r="BI12" s="606"/>
      <c r="BJ12" s="606"/>
      <c r="BK12" s="606"/>
      <c r="BL12" s="606"/>
      <c r="BM12" s="606"/>
      <c r="BN12" s="607"/>
      <c r="BO12" s="665">
        <v>46</v>
      </c>
      <c r="BP12" s="665"/>
      <c r="BQ12" s="665"/>
      <c r="BR12" s="665"/>
      <c r="BS12" s="611" t="s">
        <v>167</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238175</v>
      </c>
      <c r="CS12" s="606"/>
      <c r="CT12" s="606"/>
      <c r="CU12" s="606"/>
      <c r="CV12" s="606"/>
      <c r="CW12" s="606"/>
      <c r="CX12" s="606"/>
      <c r="CY12" s="607"/>
      <c r="CZ12" s="665">
        <v>2.2999999999999998</v>
      </c>
      <c r="DA12" s="665"/>
      <c r="DB12" s="665"/>
      <c r="DC12" s="665"/>
      <c r="DD12" s="611" t="s">
        <v>167</v>
      </c>
      <c r="DE12" s="606"/>
      <c r="DF12" s="606"/>
      <c r="DG12" s="606"/>
      <c r="DH12" s="606"/>
      <c r="DI12" s="606"/>
      <c r="DJ12" s="606"/>
      <c r="DK12" s="606"/>
      <c r="DL12" s="606"/>
      <c r="DM12" s="606"/>
      <c r="DN12" s="606"/>
      <c r="DO12" s="606"/>
      <c r="DP12" s="607"/>
      <c r="DQ12" s="611">
        <v>35356</v>
      </c>
      <c r="DR12" s="606"/>
      <c r="DS12" s="606"/>
      <c r="DT12" s="606"/>
      <c r="DU12" s="606"/>
      <c r="DV12" s="606"/>
      <c r="DW12" s="606"/>
      <c r="DX12" s="606"/>
      <c r="DY12" s="606"/>
      <c r="DZ12" s="606"/>
      <c r="EA12" s="606"/>
      <c r="EB12" s="606"/>
      <c r="EC12" s="646"/>
    </row>
    <row r="13" spans="2:143" ht="11.25" customHeight="1" x14ac:dyDescent="0.15">
      <c r="B13" s="600" t="s">
        <v>249</v>
      </c>
      <c r="C13" s="601"/>
      <c r="D13" s="601"/>
      <c r="E13" s="601"/>
      <c r="F13" s="601"/>
      <c r="G13" s="601"/>
      <c r="H13" s="601"/>
      <c r="I13" s="601"/>
      <c r="J13" s="601"/>
      <c r="K13" s="601"/>
      <c r="L13" s="601"/>
      <c r="M13" s="601"/>
      <c r="N13" s="601"/>
      <c r="O13" s="601"/>
      <c r="P13" s="601"/>
      <c r="Q13" s="602"/>
      <c r="R13" s="603">
        <v>30219</v>
      </c>
      <c r="S13" s="606"/>
      <c r="T13" s="606"/>
      <c r="U13" s="606"/>
      <c r="V13" s="606"/>
      <c r="W13" s="606"/>
      <c r="X13" s="606"/>
      <c r="Y13" s="607"/>
      <c r="Z13" s="665">
        <v>0.3</v>
      </c>
      <c r="AA13" s="665"/>
      <c r="AB13" s="665"/>
      <c r="AC13" s="665"/>
      <c r="AD13" s="666">
        <v>30219</v>
      </c>
      <c r="AE13" s="666"/>
      <c r="AF13" s="666"/>
      <c r="AG13" s="666"/>
      <c r="AH13" s="666"/>
      <c r="AI13" s="666"/>
      <c r="AJ13" s="666"/>
      <c r="AK13" s="666"/>
      <c r="AL13" s="608">
        <v>0.5</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1992760</v>
      </c>
      <c r="BH13" s="606"/>
      <c r="BI13" s="606"/>
      <c r="BJ13" s="606"/>
      <c r="BK13" s="606"/>
      <c r="BL13" s="606"/>
      <c r="BM13" s="606"/>
      <c r="BN13" s="607"/>
      <c r="BO13" s="665">
        <v>45.7</v>
      </c>
      <c r="BP13" s="665"/>
      <c r="BQ13" s="665"/>
      <c r="BR13" s="665"/>
      <c r="BS13" s="611" t="s">
        <v>120</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891659</v>
      </c>
      <c r="CS13" s="606"/>
      <c r="CT13" s="606"/>
      <c r="CU13" s="606"/>
      <c r="CV13" s="606"/>
      <c r="CW13" s="606"/>
      <c r="CX13" s="606"/>
      <c r="CY13" s="607"/>
      <c r="CZ13" s="665">
        <v>8.5</v>
      </c>
      <c r="DA13" s="665"/>
      <c r="DB13" s="665"/>
      <c r="DC13" s="665"/>
      <c r="DD13" s="611">
        <v>261595</v>
      </c>
      <c r="DE13" s="606"/>
      <c r="DF13" s="606"/>
      <c r="DG13" s="606"/>
      <c r="DH13" s="606"/>
      <c r="DI13" s="606"/>
      <c r="DJ13" s="606"/>
      <c r="DK13" s="606"/>
      <c r="DL13" s="606"/>
      <c r="DM13" s="606"/>
      <c r="DN13" s="606"/>
      <c r="DO13" s="606"/>
      <c r="DP13" s="607"/>
      <c r="DQ13" s="611">
        <v>772581</v>
      </c>
      <c r="DR13" s="606"/>
      <c r="DS13" s="606"/>
      <c r="DT13" s="606"/>
      <c r="DU13" s="606"/>
      <c r="DV13" s="606"/>
      <c r="DW13" s="606"/>
      <c r="DX13" s="606"/>
      <c r="DY13" s="606"/>
      <c r="DZ13" s="606"/>
      <c r="EA13" s="606"/>
      <c r="EB13" s="606"/>
      <c r="EC13" s="646"/>
    </row>
    <row r="14" spans="2:143" ht="11.25" customHeight="1" x14ac:dyDescent="0.15">
      <c r="B14" s="600" t="s">
        <v>252</v>
      </c>
      <c r="C14" s="601"/>
      <c r="D14" s="601"/>
      <c r="E14" s="601"/>
      <c r="F14" s="601"/>
      <c r="G14" s="601"/>
      <c r="H14" s="601"/>
      <c r="I14" s="601"/>
      <c r="J14" s="601"/>
      <c r="K14" s="601"/>
      <c r="L14" s="601"/>
      <c r="M14" s="601"/>
      <c r="N14" s="601"/>
      <c r="O14" s="601"/>
      <c r="P14" s="601"/>
      <c r="Q14" s="602"/>
      <c r="R14" s="603" t="s">
        <v>120</v>
      </c>
      <c r="S14" s="606"/>
      <c r="T14" s="606"/>
      <c r="U14" s="606"/>
      <c r="V14" s="606"/>
      <c r="W14" s="606"/>
      <c r="X14" s="606"/>
      <c r="Y14" s="607"/>
      <c r="Z14" s="665" t="s">
        <v>238</v>
      </c>
      <c r="AA14" s="665"/>
      <c r="AB14" s="665"/>
      <c r="AC14" s="665"/>
      <c r="AD14" s="666" t="s">
        <v>167</v>
      </c>
      <c r="AE14" s="666"/>
      <c r="AF14" s="666"/>
      <c r="AG14" s="666"/>
      <c r="AH14" s="666"/>
      <c r="AI14" s="666"/>
      <c r="AJ14" s="666"/>
      <c r="AK14" s="666"/>
      <c r="AL14" s="608" t="s">
        <v>238</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80125</v>
      </c>
      <c r="BH14" s="606"/>
      <c r="BI14" s="606"/>
      <c r="BJ14" s="606"/>
      <c r="BK14" s="606"/>
      <c r="BL14" s="606"/>
      <c r="BM14" s="606"/>
      <c r="BN14" s="607"/>
      <c r="BO14" s="665">
        <v>1.8</v>
      </c>
      <c r="BP14" s="665"/>
      <c r="BQ14" s="665"/>
      <c r="BR14" s="665"/>
      <c r="BS14" s="611" t="s">
        <v>167</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457762</v>
      </c>
      <c r="CS14" s="606"/>
      <c r="CT14" s="606"/>
      <c r="CU14" s="606"/>
      <c r="CV14" s="606"/>
      <c r="CW14" s="606"/>
      <c r="CX14" s="606"/>
      <c r="CY14" s="607"/>
      <c r="CZ14" s="665">
        <v>4.4000000000000004</v>
      </c>
      <c r="DA14" s="665"/>
      <c r="DB14" s="665"/>
      <c r="DC14" s="665"/>
      <c r="DD14" s="611">
        <v>29268</v>
      </c>
      <c r="DE14" s="606"/>
      <c r="DF14" s="606"/>
      <c r="DG14" s="606"/>
      <c r="DH14" s="606"/>
      <c r="DI14" s="606"/>
      <c r="DJ14" s="606"/>
      <c r="DK14" s="606"/>
      <c r="DL14" s="606"/>
      <c r="DM14" s="606"/>
      <c r="DN14" s="606"/>
      <c r="DO14" s="606"/>
      <c r="DP14" s="607"/>
      <c r="DQ14" s="611">
        <v>436321</v>
      </c>
      <c r="DR14" s="606"/>
      <c r="DS14" s="606"/>
      <c r="DT14" s="606"/>
      <c r="DU14" s="606"/>
      <c r="DV14" s="606"/>
      <c r="DW14" s="606"/>
      <c r="DX14" s="606"/>
      <c r="DY14" s="606"/>
      <c r="DZ14" s="606"/>
      <c r="EA14" s="606"/>
      <c r="EB14" s="606"/>
      <c r="EC14" s="646"/>
    </row>
    <row r="15" spans="2:143" ht="11.25" customHeight="1" x14ac:dyDescent="0.15">
      <c r="B15" s="600" t="s">
        <v>255</v>
      </c>
      <c r="C15" s="601"/>
      <c r="D15" s="601"/>
      <c r="E15" s="601"/>
      <c r="F15" s="601"/>
      <c r="G15" s="601"/>
      <c r="H15" s="601"/>
      <c r="I15" s="601"/>
      <c r="J15" s="601"/>
      <c r="K15" s="601"/>
      <c r="L15" s="601"/>
      <c r="M15" s="601"/>
      <c r="N15" s="601"/>
      <c r="O15" s="601"/>
      <c r="P15" s="601"/>
      <c r="Q15" s="602"/>
      <c r="R15" s="603">
        <v>37972</v>
      </c>
      <c r="S15" s="606"/>
      <c r="T15" s="606"/>
      <c r="U15" s="606"/>
      <c r="V15" s="606"/>
      <c r="W15" s="606"/>
      <c r="X15" s="606"/>
      <c r="Y15" s="607"/>
      <c r="Z15" s="665">
        <v>0.3</v>
      </c>
      <c r="AA15" s="665"/>
      <c r="AB15" s="665"/>
      <c r="AC15" s="665"/>
      <c r="AD15" s="666">
        <v>37972</v>
      </c>
      <c r="AE15" s="666"/>
      <c r="AF15" s="666"/>
      <c r="AG15" s="666"/>
      <c r="AH15" s="666"/>
      <c r="AI15" s="666"/>
      <c r="AJ15" s="666"/>
      <c r="AK15" s="666"/>
      <c r="AL15" s="608">
        <v>0.6</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192903</v>
      </c>
      <c r="BH15" s="606"/>
      <c r="BI15" s="606"/>
      <c r="BJ15" s="606"/>
      <c r="BK15" s="606"/>
      <c r="BL15" s="606"/>
      <c r="BM15" s="606"/>
      <c r="BN15" s="607"/>
      <c r="BO15" s="665">
        <v>4.4000000000000004</v>
      </c>
      <c r="BP15" s="665"/>
      <c r="BQ15" s="665"/>
      <c r="BR15" s="665"/>
      <c r="BS15" s="611" t="s">
        <v>167</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1879164</v>
      </c>
      <c r="CS15" s="606"/>
      <c r="CT15" s="606"/>
      <c r="CU15" s="606"/>
      <c r="CV15" s="606"/>
      <c r="CW15" s="606"/>
      <c r="CX15" s="606"/>
      <c r="CY15" s="607"/>
      <c r="CZ15" s="665">
        <v>17.899999999999999</v>
      </c>
      <c r="DA15" s="665"/>
      <c r="DB15" s="665"/>
      <c r="DC15" s="665"/>
      <c r="DD15" s="611">
        <v>888246</v>
      </c>
      <c r="DE15" s="606"/>
      <c r="DF15" s="606"/>
      <c r="DG15" s="606"/>
      <c r="DH15" s="606"/>
      <c r="DI15" s="606"/>
      <c r="DJ15" s="606"/>
      <c r="DK15" s="606"/>
      <c r="DL15" s="606"/>
      <c r="DM15" s="606"/>
      <c r="DN15" s="606"/>
      <c r="DO15" s="606"/>
      <c r="DP15" s="607"/>
      <c r="DQ15" s="611">
        <v>828836</v>
      </c>
      <c r="DR15" s="606"/>
      <c r="DS15" s="606"/>
      <c r="DT15" s="606"/>
      <c r="DU15" s="606"/>
      <c r="DV15" s="606"/>
      <c r="DW15" s="606"/>
      <c r="DX15" s="606"/>
      <c r="DY15" s="606"/>
      <c r="DZ15" s="606"/>
      <c r="EA15" s="606"/>
      <c r="EB15" s="606"/>
      <c r="EC15" s="646"/>
    </row>
    <row r="16" spans="2:143" ht="11.25" customHeight="1" x14ac:dyDescent="0.15">
      <c r="B16" s="600" t="s">
        <v>258</v>
      </c>
      <c r="C16" s="601"/>
      <c r="D16" s="601"/>
      <c r="E16" s="601"/>
      <c r="F16" s="601"/>
      <c r="G16" s="601"/>
      <c r="H16" s="601"/>
      <c r="I16" s="601"/>
      <c r="J16" s="601"/>
      <c r="K16" s="601"/>
      <c r="L16" s="601"/>
      <c r="M16" s="601"/>
      <c r="N16" s="601"/>
      <c r="O16" s="601"/>
      <c r="P16" s="601"/>
      <c r="Q16" s="602"/>
      <c r="R16" s="603" t="s">
        <v>120</v>
      </c>
      <c r="S16" s="606"/>
      <c r="T16" s="606"/>
      <c r="U16" s="606"/>
      <c r="V16" s="606"/>
      <c r="W16" s="606"/>
      <c r="X16" s="606"/>
      <c r="Y16" s="607"/>
      <c r="Z16" s="665" t="s">
        <v>167</v>
      </c>
      <c r="AA16" s="665"/>
      <c r="AB16" s="665"/>
      <c r="AC16" s="665"/>
      <c r="AD16" s="666" t="s">
        <v>167</v>
      </c>
      <c r="AE16" s="666"/>
      <c r="AF16" s="666"/>
      <c r="AG16" s="666"/>
      <c r="AH16" s="666"/>
      <c r="AI16" s="666"/>
      <c r="AJ16" s="666"/>
      <c r="AK16" s="666"/>
      <c r="AL16" s="608" t="s">
        <v>167</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120</v>
      </c>
      <c r="BH16" s="606"/>
      <c r="BI16" s="606"/>
      <c r="BJ16" s="606"/>
      <c r="BK16" s="606"/>
      <c r="BL16" s="606"/>
      <c r="BM16" s="606"/>
      <c r="BN16" s="607"/>
      <c r="BO16" s="665" t="s">
        <v>167</v>
      </c>
      <c r="BP16" s="665"/>
      <c r="BQ16" s="665"/>
      <c r="BR16" s="665"/>
      <c r="BS16" s="611" t="s">
        <v>167</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t="s">
        <v>167</v>
      </c>
      <c r="CS16" s="606"/>
      <c r="CT16" s="606"/>
      <c r="CU16" s="606"/>
      <c r="CV16" s="606"/>
      <c r="CW16" s="606"/>
      <c r="CX16" s="606"/>
      <c r="CY16" s="607"/>
      <c r="CZ16" s="665" t="s">
        <v>167</v>
      </c>
      <c r="DA16" s="665"/>
      <c r="DB16" s="665"/>
      <c r="DC16" s="665"/>
      <c r="DD16" s="611" t="s">
        <v>167</v>
      </c>
      <c r="DE16" s="606"/>
      <c r="DF16" s="606"/>
      <c r="DG16" s="606"/>
      <c r="DH16" s="606"/>
      <c r="DI16" s="606"/>
      <c r="DJ16" s="606"/>
      <c r="DK16" s="606"/>
      <c r="DL16" s="606"/>
      <c r="DM16" s="606"/>
      <c r="DN16" s="606"/>
      <c r="DO16" s="606"/>
      <c r="DP16" s="607"/>
      <c r="DQ16" s="611" t="s">
        <v>120</v>
      </c>
      <c r="DR16" s="606"/>
      <c r="DS16" s="606"/>
      <c r="DT16" s="606"/>
      <c r="DU16" s="606"/>
      <c r="DV16" s="606"/>
      <c r="DW16" s="606"/>
      <c r="DX16" s="606"/>
      <c r="DY16" s="606"/>
      <c r="DZ16" s="606"/>
      <c r="EA16" s="606"/>
      <c r="EB16" s="606"/>
      <c r="EC16" s="646"/>
    </row>
    <row r="17" spans="2:133" ht="11.25" customHeight="1" x14ac:dyDescent="0.15">
      <c r="B17" s="600" t="s">
        <v>261</v>
      </c>
      <c r="C17" s="601"/>
      <c r="D17" s="601"/>
      <c r="E17" s="601"/>
      <c r="F17" s="601"/>
      <c r="G17" s="601"/>
      <c r="H17" s="601"/>
      <c r="I17" s="601"/>
      <c r="J17" s="601"/>
      <c r="K17" s="601"/>
      <c r="L17" s="601"/>
      <c r="M17" s="601"/>
      <c r="N17" s="601"/>
      <c r="O17" s="601"/>
      <c r="P17" s="601"/>
      <c r="Q17" s="602"/>
      <c r="R17" s="603">
        <v>17668</v>
      </c>
      <c r="S17" s="606"/>
      <c r="T17" s="606"/>
      <c r="U17" s="606"/>
      <c r="V17" s="606"/>
      <c r="W17" s="606"/>
      <c r="X17" s="606"/>
      <c r="Y17" s="607"/>
      <c r="Z17" s="665">
        <v>0.2</v>
      </c>
      <c r="AA17" s="665"/>
      <c r="AB17" s="665"/>
      <c r="AC17" s="665"/>
      <c r="AD17" s="666">
        <v>17668</v>
      </c>
      <c r="AE17" s="666"/>
      <c r="AF17" s="666"/>
      <c r="AG17" s="666"/>
      <c r="AH17" s="666"/>
      <c r="AI17" s="666"/>
      <c r="AJ17" s="666"/>
      <c r="AK17" s="666"/>
      <c r="AL17" s="608">
        <v>0.3</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167</v>
      </c>
      <c r="BH17" s="606"/>
      <c r="BI17" s="606"/>
      <c r="BJ17" s="606"/>
      <c r="BK17" s="606"/>
      <c r="BL17" s="606"/>
      <c r="BM17" s="606"/>
      <c r="BN17" s="607"/>
      <c r="BO17" s="665" t="s">
        <v>238</v>
      </c>
      <c r="BP17" s="665"/>
      <c r="BQ17" s="665"/>
      <c r="BR17" s="665"/>
      <c r="BS17" s="611" t="s">
        <v>120</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670970</v>
      </c>
      <c r="CS17" s="606"/>
      <c r="CT17" s="606"/>
      <c r="CU17" s="606"/>
      <c r="CV17" s="606"/>
      <c r="CW17" s="606"/>
      <c r="CX17" s="606"/>
      <c r="CY17" s="607"/>
      <c r="CZ17" s="665">
        <v>6.4</v>
      </c>
      <c r="DA17" s="665"/>
      <c r="DB17" s="665"/>
      <c r="DC17" s="665"/>
      <c r="DD17" s="611" t="s">
        <v>167</v>
      </c>
      <c r="DE17" s="606"/>
      <c r="DF17" s="606"/>
      <c r="DG17" s="606"/>
      <c r="DH17" s="606"/>
      <c r="DI17" s="606"/>
      <c r="DJ17" s="606"/>
      <c r="DK17" s="606"/>
      <c r="DL17" s="606"/>
      <c r="DM17" s="606"/>
      <c r="DN17" s="606"/>
      <c r="DO17" s="606"/>
      <c r="DP17" s="607"/>
      <c r="DQ17" s="611">
        <v>648154</v>
      </c>
      <c r="DR17" s="606"/>
      <c r="DS17" s="606"/>
      <c r="DT17" s="606"/>
      <c r="DU17" s="606"/>
      <c r="DV17" s="606"/>
      <c r="DW17" s="606"/>
      <c r="DX17" s="606"/>
      <c r="DY17" s="606"/>
      <c r="DZ17" s="606"/>
      <c r="EA17" s="606"/>
      <c r="EB17" s="606"/>
      <c r="EC17" s="646"/>
    </row>
    <row r="18" spans="2:133" ht="11.25" customHeight="1" x14ac:dyDescent="0.15">
      <c r="B18" s="600" t="s">
        <v>264</v>
      </c>
      <c r="C18" s="601"/>
      <c r="D18" s="601"/>
      <c r="E18" s="601"/>
      <c r="F18" s="601"/>
      <c r="G18" s="601"/>
      <c r="H18" s="601"/>
      <c r="I18" s="601"/>
      <c r="J18" s="601"/>
      <c r="K18" s="601"/>
      <c r="L18" s="601"/>
      <c r="M18" s="601"/>
      <c r="N18" s="601"/>
      <c r="O18" s="601"/>
      <c r="P18" s="601"/>
      <c r="Q18" s="602"/>
      <c r="R18" s="603">
        <v>1252845</v>
      </c>
      <c r="S18" s="606"/>
      <c r="T18" s="606"/>
      <c r="U18" s="606"/>
      <c r="V18" s="606"/>
      <c r="W18" s="606"/>
      <c r="X18" s="606"/>
      <c r="Y18" s="607"/>
      <c r="Z18" s="665">
        <v>11.4</v>
      </c>
      <c r="AA18" s="665"/>
      <c r="AB18" s="665"/>
      <c r="AC18" s="665"/>
      <c r="AD18" s="666">
        <v>1015934</v>
      </c>
      <c r="AE18" s="666"/>
      <c r="AF18" s="666"/>
      <c r="AG18" s="666"/>
      <c r="AH18" s="666"/>
      <c r="AI18" s="666"/>
      <c r="AJ18" s="666"/>
      <c r="AK18" s="666"/>
      <c r="AL18" s="608">
        <v>16.7</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120</v>
      </c>
      <c r="BH18" s="606"/>
      <c r="BI18" s="606"/>
      <c r="BJ18" s="606"/>
      <c r="BK18" s="606"/>
      <c r="BL18" s="606"/>
      <c r="BM18" s="606"/>
      <c r="BN18" s="607"/>
      <c r="BO18" s="665" t="s">
        <v>120</v>
      </c>
      <c r="BP18" s="665"/>
      <c r="BQ18" s="665"/>
      <c r="BR18" s="665"/>
      <c r="BS18" s="611" t="s">
        <v>167</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120</v>
      </c>
      <c r="CS18" s="606"/>
      <c r="CT18" s="606"/>
      <c r="CU18" s="606"/>
      <c r="CV18" s="606"/>
      <c r="CW18" s="606"/>
      <c r="CX18" s="606"/>
      <c r="CY18" s="607"/>
      <c r="CZ18" s="665" t="s">
        <v>120</v>
      </c>
      <c r="DA18" s="665"/>
      <c r="DB18" s="665"/>
      <c r="DC18" s="665"/>
      <c r="DD18" s="611" t="s">
        <v>120</v>
      </c>
      <c r="DE18" s="606"/>
      <c r="DF18" s="606"/>
      <c r="DG18" s="606"/>
      <c r="DH18" s="606"/>
      <c r="DI18" s="606"/>
      <c r="DJ18" s="606"/>
      <c r="DK18" s="606"/>
      <c r="DL18" s="606"/>
      <c r="DM18" s="606"/>
      <c r="DN18" s="606"/>
      <c r="DO18" s="606"/>
      <c r="DP18" s="607"/>
      <c r="DQ18" s="611" t="s">
        <v>120</v>
      </c>
      <c r="DR18" s="606"/>
      <c r="DS18" s="606"/>
      <c r="DT18" s="606"/>
      <c r="DU18" s="606"/>
      <c r="DV18" s="606"/>
      <c r="DW18" s="606"/>
      <c r="DX18" s="606"/>
      <c r="DY18" s="606"/>
      <c r="DZ18" s="606"/>
      <c r="EA18" s="606"/>
      <c r="EB18" s="606"/>
      <c r="EC18" s="646"/>
    </row>
    <row r="19" spans="2:133" ht="11.25" customHeight="1" x14ac:dyDescent="0.15">
      <c r="B19" s="600" t="s">
        <v>267</v>
      </c>
      <c r="C19" s="601"/>
      <c r="D19" s="601"/>
      <c r="E19" s="601"/>
      <c r="F19" s="601"/>
      <c r="G19" s="601"/>
      <c r="H19" s="601"/>
      <c r="I19" s="601"/>
      <c r="J19" s="601"/>
      <c r="K19" s="601"/>
      <c r="L19" s="601"/>
      <c r="M19" s="601"/>
      <c r="N19" s="601"/>
      <c r="O19" s="601"/>
      <c r="P19" s="601"/>
      <c r="Q19" s="602"/>
      <c r="R19" s="603">
        <v>1015934</v>
      </c>
      <c r="S19" s="606"/>
      <c r="T19" s="606"/>
      <c r="U19" s="606"/>
      <c r="V19" s="606"/>
      <c r="W19" s="606"/>
      <c r="X19" s="606"/>
      <c r="Y19" s="607"/>
      <c r="Z19" s="665">
        <v>9.1999999999999993</v>
      </c>
      <c r="AA19" s="665"/>
      <c r="AB19" s="665"/>
      <c r="AC19" s="665"/>
      <c r="AD19" s="666">
        <v>1015934</v>
      </c>
      <c r="AE19" s="666"/>
      <c r="AF19" s="666"/>
      <c r="AG19" s="666"/>
      <c r="AH19" s="666"/>
      <c r="AI19" s="666"/>
      <c r="AJ19" s="666"/>
      <c r="AK19" s="666"/>
      <c r="AL19" s="608">
        <v>16.7</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v>138045</v>
      </c>
      <c r="BH19" s="606"/>
      <c r="BI19" s="606"/>
      <c r="BJ19" s="606"/>
      <c r="BK19" s="606"/>
      <c r="BL19" s="606"/>
      <c r="BM19" s="606"/>
      <c r="BN19" s="607"/>
      <c r="BO19" s="665">
        <v>3.2</v>
      </c>
      <c r="BP19" s="665"/>
      <c r="BQ19" s="665"/>
      <c r="BR19" s="665"/>
      <c r="BS19" s="611" t="s">
        <v>167</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167</v>
      </c>
      <c r="CS19" s="606"/>
      <c r="CT19" s="606"/>
      <c r="CU19" s="606"/>
      <c r="CV19" s="606"/>
      <c r="CW19" s="606"/>
      <c r="CX19" s="606"/>
      <c r="CY19" s="607"/>
      <c r="CZ19" s="665" t="s">
        <v>120</v>
      </c>
      <c r="DA19" s="665"/>
      <c r="DB19" s="665"/>
      <c r="DC19" s="665"/>
      <c r="DD19" s="611" t="s">
        <v>120</v>
      </c>
      <c r="DE19" s="606"/>
      <c r="DF19" s="606"/>
      <c r="DG19" s="606"/>
      <c r="DH19" s="606"/>
      <c r="DI19" s="606"/>
      <c r="DJ19" s="606"/>
      <c r="DK19" s="606"/>
      <c r="DL19" s="606"/>
      <c r="DM19" s="606"/>
      <c r="DN19" s="606"/>
      <c r="DO19" s="606"/>
      <c r="DP19" s="607"/>
      <c r="DQ19" s="611" t="s">
        <v>120</v>
      </c>
      <c r="DR19" s="606"/>
      <c r="DS19" s="606"/>
      <c r="DT19" s="606"/>
      <c r="DU19" s="606"/>
      <c r="DV19" s="606"/>
      <c r="DW19" s="606"/>
      <c r="DX19" s="606"/>
      <c r="DY19" s="606"/>
      <c r="DZ19" s="606"/>
      <c r="EA19" s="606"/>
      <c r="EB19" s="606"/>
      <c r="EC19" s="646"/>
    </row>
    <row r="20" spans="2:133" ht="11.25" customHeight="1" x14ac:dyDescent="0.15">
      <c r="B20" s="600" t="s">
        <v>270</v>
      </c>
      <c r="C20" s="601"/>
      <c r="D20" s="601"/>
      <c r="E20" s="601"/>
      <c r="F20" s="601"/>
      <c r="G20" s="601"/>
      <c r="H20" s="601"/>
      <c r="I20" s="601"/>
      <c r="J20" s="601"/>
      <c r="K20" s="601"/>
      <c r="L20" s="601"/>
      <c r="M20" s="601"/>
      <c r="N20" s="601"/>
      <c r="O20" s="601"/>
      <c r="P20" s="601"/>
      <c r="Q20" s="602"/>
      <c r="R20" s="603">
        <v>152892</v>
      </c>
      <c r="S20" s="606"/>
      <c r="T20" s="606"/>
      <c r="U20" s="606"/>
      <c r="V20" s="606"/>
      <c r="W20" s="606"/>
      <c r="X20" s="606"/>
      <c r="Y20" s="607"/>
      <c r="Z20" s="665">
        <v>1.4</v>
      </c>
      <c r="AA20" s="665"/>
      <c r="AB20" s="665"/>
      <c r="AC20" s="665"/>
      <c r="AD20" s="666" t="s">
        <v>167</v>
      </c>
      <c r="AE20" s="666"/>
      <c r="AF20" s="666"/>
      <c r="AG20" s="666"/>
      <c r="AH20" s="666"/>
      <c r="AI20" s="666"/>
      <c r="AJ20" s="666"/>
      <c r="AK20" s="666"/>
      <c r="AL20" s="608" t="s">
        <v>120</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v>138045</v>
      </c>
      <c r="BH20" s="606"/>
      <c r="BI20" s="606"/>
      <c r="BJ20" s="606"/>
      <c r="BK20" s="606"/>
      <c r="BL20" s="606"/>
      <c r="BM20" s="606"/>
      <c r="BN20" s="607"/>
      <c r="BO20" s="665">
        <v>3.2</v>
      </c>
      <c r="BP20" s="665"/>
      <c r="BQ20" s="665"/>
      <c r="BR20" s="665"/>
      <c r="BS20" s="611" t="s">
        <v>167</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10481218</v>
      </c>
      <c r="CS20" s="606"/>
      <c r="CT20" s="606"/>
      <c r="CU20" s="606"/>
      <c r="CV20" s="606"/>
      <c r="CW20" s="606"/>
      <c r="CX20" s="606"/>
      <c r="CY20" s="607"/>
      <c r="CZ20" s="665">
        <v>100</v>
      </c>
      <c r="DA20" s="665"/>
      <c r="DB20" s="665"/>
      <c r="DC20" s="665"/>
      <c r="DD20" s="611">
        <v>1312154</v>
      </c>
      <c r="DE20" s="606"/>
      <c r="DF20" s="606"/>
      <c r="DG20" s="606"/>
      <c r="DH20" s="606"/>
      <c r="DI20" s="606"/>
      <c r="DJ20" s="606"/>
      <c r="DK20" s="606"/>
      <c r="DL20" s="606"/>
      <c r="DM20" s="606"/>
      <c r="DN20" s="606"/>
      <c r="DO20" s="606"/>
      <c r="DP20" s="607"/>
      <c r="DQ20" s="611">
        <v>7386623</v>
      </c>
      <c r="DR20" s="606"/>
      <c r="DS20" s="606"/>
      <c r="DT20" s="606"/>
      <c r="DU20" s="606"/>
      <c r="DV20" s="606"/>
      <c r="DW20" s="606"/>
      <c r="DX20" s="606"/>
      <c r="DY20" s="606"/>
      <c r="DZ20" s="606"/>
      <c r="EA20" s="606"/>
      <c r="EB20" s="606"/>
      <c r="EC20" s="646"/>
    </row>
    <row r="21" spans="2:133" ht="11.25" customHeight="1" x14ac:dyDescent="0.15">
      <c r="B21" s="600" t="s">
        <v>273</v>
      </c>
      <c r="C21" s="601"/>
      <c r="D21" s="601"/>
      <c r="E21" s="601"/>
      <c r="F21" s="601"/>
      <c r="G21" s="601"/>
      <c r="H21" s="601"/>
      <c r="I21" s="601"/>
      <c r="J21" s="601"/>
      <c r="K21" s="601"/>
      <c r="L21" s="601"/>
      <c r="M21" s="601"/>
      <c r="N21" s="601"/>
      <c r="O21" s="601"/>
      <c r="P21" s="601"/>
      <c r="Q21" s="602"/>
      <c r="R21" s="603">
        <v>84019</v>
      </c>
      <c r="S21" s="606"/>
      <c r="T21" s="606"/>
      <c r="U21" s="606"/>
      <c r="V21" s="606"/>
      <c r="W21" s="606"/>
      <c r="X21" s="606"/>
      <c r="Y21" s="607"/>
      <c r="Z21" s="665">
        <v>0.8</v>
      </c>
      <c r="AA21" s="665"/>
      <c r="AB21" s="665"/>
      <c r="AC21" s="665"/>
      <c r="AD21" s="666" t="s">
        <v>167</v>
      </c>
      <c r="AE21" s="666"/>
      <c r="AF21" s="666"/>
      <c r="AG21" s="666"/>
      <c r="AH21" s="666"/>
      <c r="AI21" s="666"/>
      <c r="AJ21" s="666"/>
      <c r="AK21" s="666"/>
      <c r="AL21" s="608" t="s">
        <v>120</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v>13125</v>
      </c>
      <c r="BH21" s="606"/>
      <c r="BI21" s="606"/>
      <c r="BJ21" s="606"/>
      <c r="BK21" s="606"/>
      <c r="BL21" s="606"/>
      <c r="BM21" s="606"/>
      <c r="BN21" s="607"/>
      <c r="BO21" s="665">
        <v>0.3</v>
      </c>
      <c r="BP21" s="665"/>
      <c r="BQ21" s="665"/>
      <c r="BR21" s="665"/>
      <c r="BS21" s="611" t="s">
        <v>120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275</v>
      </c>
      <c r="C22" s="601"/>
      <c r="D22" s="601"/>
      <c r="E22" s="601"/>
      <c r="F22" s="601"/>
      <c r="G22" s="601"/>
      <c r="H22" s="601"/>
      <c r="I22" s="601"/>
      <c r="J22" s="601"/>
      <c r="K22" s="601"/>
      <c r="L22" s="601"/>
      <c r="M22" s="601"/>
      <c r="N22" s="601"/>
      <c r="O22" s="601"/>
      <c r="P22" s="601"/>
      <c r="Q22" s="602"/>
      <c r="R22" s="603">
        <v>6397341</v>
      </c>
      <c r="S22" s="606"/>
      <c r="T22" s="606"/>
      <c r="U22" s="606"/>
      <c r="V22" s="606"/>
      <c r="W22" s="606"/>
      <c r="X22" s="606"/>
      <c r="Y22" s="607"/>
      <c r="Z22" s="665">
        <v>58.2</v>
      </c>
      <c r="AA22" s="665"/>
      <c r="AB22" s="665"/>
      <c r="AC22" s="665"/>
      <c r="AD22" s="666">
        <v>6035510</v>
      </c>
      <c r="AE22" s="666"/>
      <c r="AF22" s="666"/>
      <c r="AG22" s="666"/>
      <c r="AH22" s="666"/>
      <c r="AI22" s="666"/>
      <c r="AJ22" s="666"/>
      <c r="AK22" s="666"/>
      <c r="AL22" s="608">
        <v>99.5</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167</v>
      </c>
      <c r="BH22" s="606"/>
      <c r="BI22" s="606"/>
      <c r="BJ22" s="606"/>
      <c r="BK22" s="606"/>
      <c r="BL22" s="606"/>
      <c r="BM22" s="606"/>
      <c r="BN22" s="607"/>
      <c r="BO22" s="665" t="s">
        <v>167</v>
      </c>
      <c r="BP22" s="665"/>
      <c r="BQ22" s="665"/>
      <c r="BR22" s="665"/>
      <c r="BS22" s="611" t="s">
        <v>167</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278</v>
      </c>
      <c r="C23" s="601"/>
      <c r="D23" s="601"/>
      <c r="E23" s="601"/>
      <c r="F23" s="601"/>
      <c r="G23" s="601"/>
      <c r="H23" s="601"/>
      <c r="I23" s="601"/>
      <c r="J23" s="601"/>
      <c r="K23" s="601"/>
      <c r="L23" s="601"/>
      <c r="M23" s="601"/>
      <c r="N23" s="601"/>
      <c r="O23" s="601"/>
      <c r="P23" s="601"/>
      <c r="Q23" s="602"/>
      <c r="R23" s="603">
        <v>4239</v>
      </c>
      <c r="S23" s="606"/>
      <c r="T23" s="606"/>
      <c r="U23" s="606"/>
      <c r="V23" s="606"/>
      <c r="W23" s="606"/>
      <c r="X23" s="606"/>
      <c r="Y23" s="607"/>
      <c r="Z23" s="665">
        <v>0</v>
      </c>
      <c r="AA23" s="665"/>
      <c r="AB23" s="665"/>
      <c r="AC23" s="665"/>
      <c r="AD23" s="666">
        <v>4239</v>
      </c>
      <c r="AE23" s="666"/>
      <c r="AF23" s="666"/>
      <c r="AG23" s="666"/>
      <c r="AH23" s="666"/>
      <c r="AI23" s="666"/>
      <c r="AJ23" s="666"/>
      <c r="AK23" s="666"/>
      <c r="AL23" s="608">
        <v>0.1</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v>124920</v>
      </c>
      <c r="BH23" s="606"/>
      <c r="BI23" s="606"/>
      <c r="BJ23" s="606"/>
      <c r="BK23" s="606"/>
      <c r="BL23" s="606"/>
      <c r="BM23" s="606"/>
      <c r="BN23" s="607"/>
      <c r="BO23" s="665">
        <v>2.9</v>
      </c>
      <c r="BP23" s="665"/>
      <c r="BQ23" s="665"/>
      <c r="BR23" s="665"/>
      <c r="BS23" s="611" t="s">
        <v>167</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x14ac:dyDescent="0.15">
      <c r="B24" s="600" t="s">
        <v>285</v>
      </c>
      <c r="C24" s="601"/>
      <c r="D24" s="601"/>
      <c r="E24" s="601"/>
      <c r="F24" s="601"/>
      <c r="G24" s="601"/>
      <c r="H24" s="601"/>
      <c r="I24" s="601"/>
      <c r="J24" s="601"/>
      <c r="K24" s="601"/>
      <c r="L24" s="601"/>
      <c r="M24" s="601"/>
      <c r="N24" s="601"/>
      <c r="O24" s="601"/>
      <c r="P24" s="601"/>
      <c r="Q24" s="602"/>
      <c r="R24" s="603">
        <v>73845</v>
      </c>
      <c r="S24" s="606"/>
      <c r="T24" s="606"/>
      <c r="U24" s="606"/>
      <c r="V24" s="606"/>
      <c r="W24" s="606"/>
      <c r="X24" s="606"/>
      <c r="Y24" s="607"/>
      <c r="Z24" s="665">
        <v>0.7</v>
      </c>
      <c r="AA24" s="665"/>
      <c r="AB24" s="665"/>
      <c r="AC24" s="665"/>
      <c r="AD24" s="666">
        <v>9947</v>
      </c>
      <c r="AE24" s="666"/>
      <c r="AF24" s="666"/>
      <c r="AG24" s="666"/>
      <c r="AH24" s="666"/>
      <c r="AI24" s="666"/>
      <c r="AJ24" s="666"/>
      <c r="AK24" s="666"/>
      <c r="AL24" s="608">
        <v>0.2</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167</v>
      </c>
      <c r="BH24" s="606"/>
      <c r="BI24" s="606"/>
      <c r="BJ24" s="606"/>
      <c r="BK24" s="606"/>
      <c r="BL24" s="606"/>
      <c r="BM24" s="606"/>
      <c r="BN24" s="607"/>
      <c r="BO24" s="665" t="s">
        <v>167</v>
      </c>
      <c r="BP24" s="665"/>
      <c r="BQ24" s="665"/>
      <c r="BR24" s="665"/>
      <c r="BS24" s="611" t="s">
        <v>167</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3381096</v>
      </c>
      <c r="CS24" s="669"/>
      <c r="CT24" s="669"/>
      <c r="CU24" s="669"/>
      <c r="CV24" s="669"/>
      <c r="CW24" s="669"/>
      <c r="CX24" s="669"/>
      <c r="CY24" s="715"/>
      <c r="CZ24" s="716">
        <v>32.299999999999997</v>
      </c>
      <c r="DA24" s="685"/>
      <c r="DB24" s="685"/>
      <c r="DC24" s="719"/>
      <c r="DD24" s="714">
        <v>2449500</v>
      </c>
      <c r="DE24" s="669"/>
      <c r="DF24" s="669"/>
      <c r="DG24" s="669"/>
      <c r="DH24" s="669"/>
      <c r="DI24" s="669"/>
      <c r="DJ24" s="669"/>
      <c r="DK24" s="715"/>
      <c r="DL24" s="714">
        <v>2439458</v>
      </c>
      <c r="DM24" s="669"/>
      <c r="DN24" s="669"/>
      <c r="DO24" s="669"/>
      <c r="DP24" s="669"/>
      <c r="DQ24" s="669"/>
      <c r="DR24" s="669"/>
      <c r="DS24" s="669"/>
      <c r="DT24" s="669"/>
      <c r="DU24" s="669"/>
      <c r="DV24" s="715"/>
      <c r="DW24" s="716">
        <v>37.5</v>
      </c>
      <c r="DX24" s="685"/>
      <c r="DY24" s="685"/>
      <c r="DZ24" s="685"/>
      <c r="EA24" s="685"/>
      <c r="EB24" s="685"/>
      <c r="EC24" s="717"/>
    </row>
    <row r="25" spans="2:133" ht="11.25" customHeight="1" x14ac:dyDescent="0.15">
      <c r="B25" s="600" t="s">
        <v>288</v>
      </c>
      <c r="C25" s="601"/>
      <c r="D25" s="601"/>
      <c r="E25" s="601"/>
      <c r="F25" s="601"/>
      <c r="G25" s="601"/>
      <c r="H25" s="601"/>
      <c r="I25" s="601"/>
      <c r="J25" s="601"/>
      <c r="K25" s="601"/>
      <c r="L25" s="601"/>
      <c r="M25" s="601"/>
      <c r="N25" s="601"/>
      <c r="O25" s="601"/>
      <c r="P25" s="601"/>
      <c r="Q25" s="602"/>
      <c r="R25" s="603">
        <v>132040</v>
      </c>
      <c r="S25" s="606"/>
      <c r="T25" s="606"/>
      <c r="U25" s="606"/>
      <c r="V25" s="606"/>
      <c r="W25" s="606"/>
      <c r="X25" s="606"/>
      <c r="Y25" s="607"/>
      <c r="Z25" s="665">
        <v>1.2</v>
      </c>
      <c r="AA25" s="665"/>
      <c r="AB25" s="665"/>
      <c r="AC25" s="665"/>
      <c r="AD25" s="666">
        <v>13609</v>
      </c>
      <c r="AE25" s="666"/>
      <c r="AF25" s="666"/>
      <c r="AG25" s="666"/>
      <c r="AH25" s="666"/>
      <c r="AI25" s="666"/>
      <c r="AJ25" s="666"/>
      <c r="AK25" s="666"/>
      <c r="AL25" s="608">
        <v>0.2</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120</v>
      </c>
      <c r="BH25" s="606"/>
      <c r="BI25" s="606"/>
      <c r="BJ25" s="606"/>
      <c r="BK25" s="606"/>
      <c r="BL25" s="606"/>
      <c r="BM25" s="606"/>
      <c r="BN25" s="607"/>
      <c r="BO25" s="665" t="s">
        <v>167</v>
      </c>
      <c r="BP25" s="665"/>
      <c r="BQ25" s="665"/>
      <c r="BR25" s="665"/>
      <c r="BS25" s="611" t="s">
        <v>120</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1444745</v>
      </c>
      <c r="CS25" s="604"/>
      <c r="CT25" s="604"/>
      <c r="CU25" s="604"/>
      <c r="CV25" s="604"/>
      <c r="CW25" s="604"/>
      <c r="CX25" s="604"/>
      <c r="CY25" s="605"/>
      <c r="CZ25" s="608">
        <v>13.8</v>
      </c>
      <c r="DA25" s="637"/>
      <c r="DB25" s="637"/>
      <c r="DC25" s="638"/>
      <c r="DD25" s="611">
        <v>1386711</v>
      </c>
      <c r="DE25" s="604"/>
      <c r="DF25" s="604"/>
      <c r="DG25" s="604"/>
      <c r="DH25" s="604"/>
      <c r="DI25" s="604"/>
      <c r="DJ25" s="604"/>
      <c r="DK25" s="605"/>
      <c r="DL25" s="611">
        <v>1376697</v>
      </c>
      <c r="DM25" s="604"/>
      <c r="DN25" s="604"/>
      <c r="DO25" s="604"/>
      <c r="DP25" s="604"/>
      <c r="DQ25" s="604"/>
      <c r="DR25" s="604"/>
      <c r="DS25" s="604"/>
      <c r="DT25" s="604"/>
      <c r="DU25" s="604"/>
      <c r="DV25" s="605"/>
      <c r="DW25" s="608">
        <v>21.2</v>
      </c>
      <c r="DX25" s="637"/>
      <c r="DY25" s="637"/>
      <c r="DZ25" s="637"/>
      <c r="EA25" s="637"/>
      <c r="EB25" s="637"/>
      <c r="EC25" s="639"/>
    </row>
    <row r="26" spans="2:133" ht="11.25" customHeight="1" x14ac:dyDescent="0.15">
      <c r="B26" s="600" t="s">
        <v>291</v>
      </c>
      <c r="C26" s="601"/>
      <c r="D26" s="601"/>
      <c r="E26" s="601"/>
      <c r="F26" s="601"/>
      <c r="G26" s="601"/>
      <c r="H26" s="601"/>
      <c r="I26" s="601"/>
      <c r="J26" s="601"/>
      <c r="K26" s="601"/>
      <c r="L26" s="601"/>
      <c r="M26" s="601"/>
      <c r="N26" s="601"/>
      <c r="O26" s="601"/>
      <c r="P26" s="601"/>
      <c r="Q26" s="602"/>
      <c r="R26" s="603">
        <v>58800</v>
      </c>
      <c r="S26" s="606"/>
      <c r="T26" s="606"/>
      <c r="U26" s="606"/>
      <c r="V26" s="606"/>
      <c r="W26" s="606"/>
      <c r="X26" s="606"/>
      <c r="Y26" s="607"/>
      <c r="Z26" s="665">
        <v>0.5</v>
      </c>
      <c r="AA26" s="665"/>
      <c r="AB26" s="665"/>
      <c r="AC26" s="665"/>
      <c r="AD26" s="666" t="s">
        <v>167</v>
      </c>
      <c r="AE26" s="666"/>
      <c r="AF26" s="666"/>
      <c r="AG26" s="666"/>
      <c r="AH26" s="666"/>
      <c r="AI26" s="666"/>
      <c r="AJ26" s="666"/>
      <c r="AK26" s="666"/>
      <c r="AL26" s="608" t="s">
        <v>167</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120</v>
      </c>
      <c r="BH26" s="606"/>
      <c r="BI26" s="606"/>
      <c r="BJ26" s="606"/>
      <c r="BK26" s="606"/>
      <c r="BL26" s="606"/>
      <c r="BM26" s="606"/>
      <c r="BN26" s="607"/>
      <c r="BO26" s="665" t="s">
        <v>167</v>
      </c>
      <c r="BP26" s="665"/>
      <c r="BQ26" s="665"/>
      <c r="BR26" s="665"/>
      <c r="BS26" s="611" t="s">
        <v>120</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933576</v>
      </c>
      <c r="CS26" s="606"/>
      <c r="CT26" s="606"/>
      <c r="CU26" s="606"/>
      <c r="CV26" s="606"/>
      <c r="CW26" s="606"/>
      <c r="CX26" s="606"/>
      <c r="CY26" s="607"/>
      <c r="CZ26" s="608">
        <v>8.9</v>
      </c>
      <c r="DA26" s="637"/>
      <c r="DB26" s="637"/>
      <c r="DC26" s="638"/>
      <c r="DD26" s="611">
        <v>884889</v>
      </c>
      <c r="DE26" s="606"/>
      <c r="DF26" s="606"/>
      <c r="DG26" s="606"/>
      <c r="DH26" s="606"/>
      <c r="DI26" s="606"/>
      <c r="DJ26" s="606"/>
      <c r="DK26" s="607"/>
      <c r="DL26" s="611" t="s">
        <v>167</v>
      </c>
      <c r="DM26" s="606"/>
      <c r="DN26" s="606"/>
      <c r="DO26" s="606"/>
      <c r="DP26" s="606"/>
      <c r="DQ26" s="606"/>
      <c r="DR26" s="606"/>
      <c r="DS26" s="606"/>
      <c r="DT26" s="606"/>
      <c r="DU26" s="606"/>
      <c r="DV26" s="607"/>
      <c r="DW26" s="608" t="s">
        <v>120</v>
      </c>
      <c r="DX26" s="637"/>
      <c r="DY26" s="637"/>
      <c r="DZ26" s="637"/>
      <c r="EA26" s="637"/>
      <c r="EB26" s="637"/>
      <c r="EC26" s="639"/>
    </row>
    <row r="27" spans="2:133" ht="11.25" customHeight="1" x14ac:dyDescent="0.15">
      <c r="B27" s="600" t="s">
        <v>294</v>
      </c>
      <c r="C27" s="601"/>
      <c r="D27" s="601"/>
      <c r="E27" s="601"/>
      <c r="F27" s="601"/>
      <c r="G27" s="601"/>
      <c r="H27" s="601"/>
      <c r="I27" s="601"/>
      <c r="J27" s="601"/>
      <c r="K27" s="601"/>
      <c r="L27" s="601"/>
      <c r="M27" s="601"/>
      <c r="N27" s="601"/>
      <c r="O27" s="601"/>
      <c r="P27" s="601"/>
      <c r="Q27" s="602"/>
      <c r="R27" s="603">
        <v>937099</v>
      </c>
      <c r="S27" s="606"/>
      <c r="T27" s="606"/>
      <c r="U27" s="606"/>
      <c r="V27" s="606"/>
      <c r="W27" s="606"/>
      <c r="X27" s="606"/>
      <c r="Y27" s="607"/>
      <c r="Z27" s="665">
        <v>8.5</v>
      </c>
      <c r="AA27" s="665"/>
      <c r="AB27" s="665"/>
      <c r="AC27" s="665"/>
      <c r="AD27" s="666" t="s">
        <v>167</v>
      </c>
      <c r="AE27" s="666"/>
      <c r="AF27" s="666"/>
      <c r="AG27" s="666"/>
      <c r="AH27" s="666"/>
      <c r="AI27" s="666"/>
      <c r="AJ27" s="666"/>
      <c r="AK27" s="666"/>
      <c r="AL27" s="608" t="s">
        <v>120</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4356535</v>
      </c>
      <c r="BH27" s="606"/>
      <c r="BI27" s="606"/>
      <c r="BJ27" s="606"/>
      <c r="BK27" s="606"/>
      <c r="BL27" s="606"/>
      <c r="BM27" s="606"/>
      <c r="BN27" s="607"/>
      <c r="BO27" s="665">
        <v>100</v>
      </c>
      <c r="BP27" s="665"/>
      <c r="BQ27" s="665"/>
      <c r="BR27" s="665"/>
      <c r="BS27" s="611">
        <v>39686</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1265381</v>
      </c>
      <c r="CS27" s="604"/>
      <c r="CT27" s="604"/>
      <c r="CU27" s="604"/>
      <c r="CV27" s="604"/>
      <c r="CW27" s="604"/>
      <c r="CX27" s="604"/>
      <c r="CY27" s="605"/>
      <c r="CZ27" s="608">
        <v>12.1</v>
      </c>
      <c r="DA27" s="637"/>
      <c r="DB27" s="637"/>
      <c r="DC27" s="638"/>
      <c r="DD27" s="611">
        <v>414635</v>
      </c>
      <c r="DE27" s="604"/>
      <c r="DF27" s="604"/>
      <c r="DG27" s="604"/>
      <c r="DH27" s="604"/>
      <c r="DI27" s="604"/>
      <c r="DJ27" s="604"/>
      <c r="DK27" s="605"/>
      <c r="DL27" s="611">
        <v>414607</v>
      </c>
      <c r="DM27" s="604"/>
      <c r="DN27" s="604"/>
      <c r="DO27" s="604"/>
      <c r="DP27" s="604"/>
      <c r="DQ27" s="604"/>
      <c r="DR27" s="604"/>
      <c r="DS27" s="604"/>
      <c r="DT27" s="604"/>
      <c r="DU27" s="604"/>
      <c r="DV27" s="605"/>
      <c r="DW27" s="608">
        <v>6.4</v>
      </c>
      <c r="DX27" s="637"/>
      <c r="DY27" s="637"/>
      <c r="DZ27" s="637"/>
      <c r="EA27" s="637"/>
      <c r="EB27" s="637"/>
      <c r="EC27" s="639"/>
    </row>
    <row r="28" spans="2:133" ht="11.25" customHeight="1" x14ac:dyDescent="0.15">
      <c r="B28" s="708" t="s">
        <v>297</v>
      </c>
      <c r="C28" s="709"/>
      <c r="D28" s="709"/>
      <c r="E28" s="709"/>
      <c r="F28" s="709"/>
      <c r="G28" s="709"/>
      <c r="H28" s="709"/>
      <c r="I28" s="709"/>
      <c r="J28" s="709"/>
      <c r="K28" s="709"/>
      <c r="L28" s="709"/>
      <c r="M28" s="709"/>
      <c r="N28" s="709"/>
      <c r="O28" s="709"/>
      <c r="P28" s="709"/>
      <c r="Q28" s="710"/>
      <c r="R28" s="603" t="s">
        <v>120</v>
      </c>
      <c r="S28" s="606"/>
      <c r="T28" s="606"/>
      <c r="U28" s="606"/>
      <c r="V28" s="606"/>
      <c r="W28" s="606"/>
      <c r="X28" s="606"/>
      <c r="Y28" s="607"/>
      <c r="Z28" s="665" t="s">
        <v>120</v>
      </c>
      <c r="AA28" s="665"/>
      <c r="AB28" s="665"/>
      <c r="AC28" s="665"/>
      <c r="AD28" s="666" t="s">
        <v>167</v>
      </c>
      <c r="AE28" s="666"/>
      <c r="AF28" s="666"/>
      <c r="AG28" s="666"/>
      <c r="AH28" s="666"/>
      <c r="AI28" s="666"/>
      <c r="AJ28" s="666"/>
      <c r="AK28" s="666"/>
      <c r="AL28" s="608" t="s">
        <v>120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670970</v>
      </c>
      <c r="CS28" s="606"/>
      <c r="CT28" s="606"/>
      <c r="CU28" s="606"/>
      <c r="CV28" s="606"/>
      <c r="CW28" s="606"/>
      <c r="CX28" s="606"/>
      <c r="CY28" s="607"/>
      <c r="CZ28" s="608">
        <v>6.4</v>
      </c>
      <c r="DA28" s="637"/>
      <c r="DB28" s="637"/>
      <c r="DC28" s="638"/>
      <c r="DD28" s="611">
        <v>648154</v>
      </c>
      <c r="DE28" s="606"/>
      <c r="DF28" s="606"/>
      <c r="DG28" s="606"/>
      <c r="DH28" s="606"/>
      <c r="DI28" s="606"/>
      <c r="DJ28" s="606"/>
      <c r="DK28" s="607"/>
      <c r="DL28" s="611">
        <v>648154</v>
      </c>
      <c r="DM28" s="606"/>
      <c r="DN28" s="606"/>
      <c r="DO28" s="606"/>
      <c r="DP28" s="606"/>
      <c r="DQ28" s="606"/>
      <c r="DR28" s="606"/>
      <c r="DS28" s="606"/>
      <c r="DT28" s="606"/>
      <c r="DU28" s="606"/>
      <c r="DV28" s="607"/>
      <c r="DW28" s="608">
        <v>10</v>
      </c>
      <c r="DX28" s="637"/>
      <c r="DY28" s="637"/>
      <c r="DZ28" s="637"/>
      <c r="EA28" s="637"/>
      <c r="EB28" s="637"/>
      <c r="EC28" s="639"/>
    </row>
    <row r="29" spans="2:133" ht="11.25" customHeight="1" x14ac:dyDescent="0.15">
      <c r="B29" s="600" t="s">
        <v>299</v>
      </c>
      <c r="C29" s="601"/>
      <c r="D29" s="601"/>
      <c r="E29" s="601"/>
      <c r="F29" s="601"/>
      <c r="G29" s="601"/>
      <c r="H29" s="601"/>
      <c r="I29" s="601"/>
      <c r="J29" s="601"/>
      <c r="K29" s="601"/>
      <c r="L29" s="601"/>
      <c r="M29" s="601"/>
      <c r="N29" s="601"/>
      <c r="O29" s="601"/>
      <c r="P29" s="601"/>
      <c r="Q29" s="602"/>
      <c r="R29" s="603">
        <v>635225</v>
      </c>
      <c r="S29" s="606"/>
      <c r="T29" s="606"/>
      <c r="U29" s="606"/>
      <c r="V29" s="606"/>
      <c r="W29" s="606"/>
      <c r="X29" s="606"/>
      <c r="Y29" s="607"/>
      <c r="Z29" s="665">
        <v>5.8</v>
      </c>
      <c r="AA29" s="665"/>
      <c r="AB29" s="665"/>
      <c r="AC29" s="665"/>
      <c r="AD29" s="666" t="s">
        <v>167</v>
      </c>
      <c r="AE29" s="666"/>
      <c r="AF29" s="666"/>
      <c r="AG29" s="666"/>
      <c r="AH29" s="666"/>
      <c r="AI29" s="666"/>
      <c r="AJ29" s="666"/>
      <c r="AK29" s="666"/>
      <c r="AL29" s="608" t="s">
        <v>120</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64</v>
      </c>
      <c r="CG29" s="644"/>
      <c r="CH29" s="644"/>
      <c r="CI29" s="644"/>
      <c r="CJ29" s="644"/>
      <c r="CK29" s="644"/>
      <c r="CL29" s="644"/>
      <c r="CM29" s="644"/>
      <c r="CN29" s="644"/>
      <c r="CO29" s="644"/>
      <c r="CP29" s="644"/>
      <c r="CQ29" s="645"/>
      <c r="CR29" s="603">
        <v>670970</v>
      </c>
      <c r="CS29" s="604"/>
      <c r="CT29" s="604"/>
      <c r="CU29" s="604"/>
      <c r="CV29" s="604"/>
      <c r="CW29" s="604"/>
      <c r="CX29" s="604"/>
      <c r="CY29" s="605"/>
      <c r="CZ29" s="608">
        <v>6.4</v>
      </c>
      <c r="DA29" s="637"/>
      <c r="DB29" s="637"/>
      <c r="DC29" s="638"/>
      <c r="DD29" s="611">
        <v>648154</v>
      </c>
      <c r="DE29" s="604"/>
      <c r="DF29" s="604"/>
      <c r="DG29" s="604"/>
      <c r="DH29" s="604"/>
      <c r="DI29" s="604"/>
      <c r="DJ29" s="604"/>
      <c r="DK29" s="605"/>
      <c r="DL29" s="611">
        <v>648154</v>
      </c>
      <c r="DM29" s="604"/>
      <c r="DN29" s="604"/>
      <c r="DO29" s="604"/>
      <c r="DP29" s="604"/>
      <c r="DQ29" s="604"/>
      <c r="DR29" s="604"/>
      <c r="DS29" s="604"/>
      <c r="DT29" s="604"/>
      <c r="DU29" s="604"/>
      <c r="DV29" s="605"/>
      <c r="DW29" s="608">
        <v>10</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25407</v>
      </c>
      <c r="S30" s="606"/>
      <c r="T30" s="606"/>
      <c r="U30" s="606"/>
      <c r="V30" s="606"/>
      <c r="W30" s="606"/>
      <c r="X30" s="606"/>
      <c r="Y30" s="607"/>
      <c r="Z30" s="665">
        <v>0.2</v>
      </c>
      <c r="AA30" s="665"/>
      <c r="AB30" s="665"/>
      <c r="AC30" s="665"/>
      <c r="AD30" s="666">
        <v>4851</v>
      </c>
      <c r="AE30" s="666"/>
      <c r="AF30" s="666"/>
      <c r="AG30" s="666"/>
      <c r="AH30" s="666"/>
      <c r="AI30" s="666"/>
      <c r="AJ30" s="666"/>
      <c r="AK30" s="666"/>
      <c r="AL30" s="608">
        <v>0.1</v>
      </c>
      <c r="AM30" s="609"/>
      <c r="AN30" s="609"/>
      <c r="AO30" s="667"/>
      <c r="AP30" s="693" t="s">
        <v>304</v>
      </c>
      <c r="AQ30" s="694"/>
      <c r="AR30" s="694"/>
      <c r="AS30" s="694"/>
      <c r="AT30" s="699" t="s">
        <v>305</v>
      </c>
      <c r="AU30" s="210"/>
      <c r="AV30" s="210"/>
      <c r="AW30" s="210"/>
      <c r="AX30" s="702" t="s">
        <v>180</v>
      </c>
      <c r="AY30" s="703"/>
      <c r="AZ30" s="703"/>
      <c r="BA30" s="703"/>
      <c r="BB30" s="703"/>
      <c r="BC30" s="703"/>
      <c r="BD30" s="703"/>
      <c r="BE30" s="703"/>
      <c r="BF30" s="704"/>
      <c r="BG30" s="683">
        <v>99.1</v>
      </c>
      <c r="BH30" s="684"/>
      <c r="BI30" s="684"/>
      <c r="BJ30" s="684"/>
      <c r="BK30" s="684"/>
      <c r="BL30" s="684"/>
      <c r="BM30" s="685">
        <v>97.4</v>
      </c>
      <c r="BN30" s="684"/>
      <c r="BO30" s="684"/>
      <c r="BP30" s="684"/>
      <c r="BQ30" s="686"/>
      <c r="BR30" s="683">
        <v>99</v>
      </c>
      <c r="BS30" s="684"/>
      <c r="BT30" s="684"/>
      <c r="BU30" s="684"/>
      <c r="BV30" s="684"/>
      <c r="BW30" s="684"/>
      <c r="BX30" s="685">
        <v>97.3</v>
      </c>
      <c r="BY30" s="684"/>
      <c r="BZ30" s="684"/>
      <c r="CA30" s="684"/>
      <c r="CB30" s="686"/>
      <c r="CD30" s="689"/>
      <c r="CE30" s="690"/>
      <c r="CF30" s="647" t="s">
        <v>306</v>
      </c>
      <c r="CG30" s="644"/>
      <c r="CH30" s="644"/>
      <c r="CI30" s="644"/>
      <c r="CJ30" s="644"/>
      <c r="CK30" s="644"/>
      <c r="CL30" s="644"/>
      <c r="CM30" s="644"/>
      <c r="CN30" s="644"/>
      <c r="CO30" s="644"/>
      <c r="CP30" s="644"/>
      <c r="CQ30" s="645"/>
      <c r="CR30" s="603">
        <v>619802</v>
      </c>
      <c r="CS30" s="606"/>
      <c r="CT30" s="606"/>
      <c r="CU30" s="606"/>
      <c r="CV30" s="606"/>
      <c r="CW30" s="606"/>
      <c r="CX30" s="606"/>
      <c r="CY30" s="607"/>
      <c r="CZ30" s="608">
        <v>5.9</v>
      </c>
      <c r="DA30" s="637"/>
      <c r="DB30" s="637"/>
      <c r="DC30" s="638"/>
      <c r="DD30" s="611">
        <v>596986</v>
      </c>
      <c r="DE30" s="606"/>
      <c r="DF30" s="606"/>
      <c r="DG30" s="606"/>
      <c r="DH30" s="606"/>
      <c r="DI30" s="606"/>
      <c r="DJ30" s="606"/>
      <c r="DK30" s="607"/>
      <c r="DL30" s="611">
        <v>596986</v>
      </c>
      <c r="DM30" s="606"/>
      <c r="DN30" s="606"/>
      <c r="DO30" s="606"/>
      <c r="DP30" s="606"/>
      <c r="DQ30" s="606"/>
      <c r="DR30" s="606"/>
      <c r="DS30" s="606"/>
      <c r="DT30" s="606"/>
      <c r="DU30" s="606"/>
      <c r="DV30" s="607"/>
      <c r="DW30" s="608">
        <v>9.1999999999999993</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7073</v>
      </c>
      <c r="S31" s="606"/>
      <c r="T31" s="606"/>
      <c r="U31" s="606"/>
      <c r="V31" s="606"/>
      <c r="W31" s="606"/>
      <c r="X31" s="606"/>
      <c r="Y31" s="607"/>
      <c r="Z31" s="665">
        <v>0.1</v>
      </c>
      <c r="AA31" s="665"/>
      <c r="AB31" s="665"/>
      <c r="AC31" s="665"/>
      <c r="AD31" s="666" t="s">
        <v>120</v>
      </c>
      <c r="AE31" s="666"/>
      <c r="AF31" s="666"/>
      <c r="AG31" s="666"/>
      <c r="AH31" s="666"/>
      <c r="AI31" s="666"/>
      <c r="AJ31" s="666"/>
      <c r="AK31" s="666"/>
      <c r="AL31" s="608" t="s">
        <v>120</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99.2</v>
      </c>
      <c r="BH31" s="604"/>
      <c r="BI31" s="604"/>
      <c r="BJ31" s="604"/>
      <c r="BK31" s="604"/>
      <c r="BL31" s="604"/>
      <c r="BM31" s="609">
        <v>97.2</v>
      </c>
      <c r="BN31" s="682"/>
      <c r="BO31" s="682"/>
      <c r="BP31" s="682"/>
      <c r="BQ31" s="643"/>
      <c r="BR31" s="681">
        <v>99.1</v>
      </c>
      <c r="BS31" s="604"/>
      <c r="BT31" s="604"/>
      <c r="BU31" s="604"/>
      <c r="BV31" s="604"/>
      <c r="BW31" s="604"/>
      <c r="BX31" s="609">
        <v>97.2</v>
      </c>
      <c r="BY31" s="682"/>
      <c r="BZ31" s="682"/>
      <c r="CA31" s="682"/>
      <c r="CB31" s="643"/>
      <c r="CD31" s="689"/>
      <c r="CE31" s="690"/>
      <c r="CF31" s="647" t="s">
        <v>310</v>
      </c>
      <c r="CG31" s="644"/>
      <c r="CH31" s="644"/>
      <c r="CI31" s="644"/>
      <c r="CJ31" s="644"/>
      <c r="CK31" s="644"/>
      <c r="CL31" s="644"/>
      <c r="CM31" s="644"/>
      <c r="CN31" s="644"/>
      <c r="CO31" s="644"/>
      <c r="CP31" s="644"/>
      <c r="CQ31" s="645"/>
      <c r="CR31" s="603">
        <v>51168</v>
      </c>
      <c r="CS31" s="604"/>
      <c r="CT31" s="604"/>
      <c r="CU31" s="604"/>
      <c r="CV31" s="604"/>
      <c r="CW31" s="604"/>
      <c r="CX31" s="604"/>
      <c r="CY31" s="605"/>
      <c r="CZ31" s="608">
        <v>0.5</v>
      </c>
      <c r="DA31" s="637"/>
      <c r="DB31" s="637"/>
      <c r="DC31" s="638"/>
      <c r="DD31" s="611">
        <v>51168</v>
      </c>
      <c r="DE31" s="604"/>
      <c r="DF31" s="604"/>
      <c r="DG31" s="604"/>
      <c r="DH31" s="604"/>
      <c r="DI31" s="604"/>
      <c r="DJ31" s="604"/>
      <c r="DK31" s="605"/>
      <c r="DL31" s="611">
        <v>51168</v>
      </c>
      <c r="DM31" s="604"/>
      <c r="DN31" s="604"/>
      <c r="DO31" s="604"/>
      <c r="DP31" s="604"/>
      <c r="DQ31" s="604"/>
      <c r="DR31" s="604"/>
      <c r="DS31" s="604"/>
      <c r="DT31" s="604"/>
      <c r="DU31" s="604"/>
      <c r="DV31" s="605"/>
      <c r="DW31" s="608">
        <v>0.8</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894234</v>
      </c>
      <c r="S32" s="606"/>
      <c r="T32" s="606"/>
      <c r="U32" s="606"/>
      <c r="V32" s="606"/>
      <c r="W32" s="606"/>
      <c r="X32" s="606"/>
      <c r="Y32" s="607"/>
      <c r="Z32" s="665">
        <v>8.1</v>
      </c>
      <c r="AA32" s="665"/>
      <c r="AB32" s="665"/>
      <c r="AC32" s="665"/>
      <c r="AD32" s="666" t="s">
        <v>120</v>
      </c>
      <c r="AE32" s="666"/>
      <c r="AF32" s="666"/>
      <c r="AG32" s="666"/>
      <c r="AH32" s="666"/>
      <c r="AI32" s="666"/>
      <c r="AJ32" s="666"/>
      <c r="AK32" s="666"/>
      <c r="AL32" s="608" t="s">
        <v>120</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v>
      </c>
      <c r="BH32" s="619"/>
      <c r="BI32" s="619"/>
      <c r="BJ32" s="619"/>
      <c r="BK32" s="619"/>
      <c r="BL32" s="619"/>
      <c r="BM32" s="663">
        <v>97.3</v>
      </c>
      <c r="BN32" s="619"/>
      <c r="BO32" s="619"/>
      <c r="BP32" s="619"/>
      <c r="BQ32" s="656"/>
      <c r="BR32" s="680">
        <v>98.8</v>
      </c>
      <c r="BS32" s="619"/>
      <c r="BT32" s="619"/>
      <c r="BU32" s="619"/>
      <c r="BV32" s="619"/>
      <c r="BW32" s="619"/>
      <c r="BX32" s="663">
        <v>97.2</v>
      </c>
      <c r="BY32" s="619"/>
      <c r="BZ32" s="619"/>
      <c r="CA32" s="619"/>
      <c r="CB32" s="656"/>
      <c r="CD32" s="691"/>
      <c r="CE32" s="692"/>
      <c r="CF32" s="647" t="s">
        <v>313</v>
      </c>
      <c r="CG32" s="644"/>
      <c r="CH32" s="644"/>
      <c r="CI32" s="644"/>
      <c r="CJ32" s="644"/>
      <c r="CK32" s="644"/>
      <c r="CL32" s="644"/>
      <c r="CM32" s="644"/>
      <c r="CN32" s="644"/>
      <c r="CO32" s="644"/>
      <c r="CP32" s="644"/>
      <c r="CQ32" s="645"/>
      <c r="CR32" s="603" t="s">
        <v>120</v>
      </c>
      <c r="CS32" s="606"/>
      <c r="CT32" s="606"/>
      <c r="CU32" s="606"/>
      <c r="CV32" s="606"/>
      <c r="CW32" s="606"/>
      <c r="CX32" s="606"/>
      <c r="CY32" s="607"/>
      <c r="CZ32" s="608" t="s">
        <v>167</v>
      </c>
      <c r="DA32" s="637"/>
      <c r="DB32" s="637"/>
      <c r="DC32" s="638"/>
      <c r="DD32" s="611" t="s">
        <v>167</v>
      </c>
      <c r="DE32" s="606"/>
      <c r="DF32" s="606"/>
      <c r="DG32" s="606"/>
      <c r="DH32" s="606"/>
      <c r="DI32" s="606"/>
      <c r="DJ32" s="606"/>
      <c r="DK32" s="607"/>
      <c r="DL32" s="611" t="s">
        <v>167</v>
      </c>
      <c r="DM32" s="606"/>
      <c r="DN32" s="606"/>
      <c r="DO32" s="606"/>
      <c r="DP32" s="606"/>
      <c r="DQ32" s="606"/>
      <c r="DR32" s="606"/>
      <c r="DS32" s="606"/>
      <c r="DT32" s="606"/>
      <c r="DU32" s="606"/>
      <c r="DV32" s="607"/>
      <c r="DW32" s="608" t="s">
        <v>167</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382445</v>
      </c>
      <c r="S33" s="606"/>
      <c r="T33" s="606"/>
      <c r="U33" s="606"/>
      <c r="V33" s="606"/>
      <c r="W33" s="606"/>
      <c r="X33" s="606"/>
      <c r="Y33" s="607"/>
      <c r="Z33" s="665">
        <v>3.5</v>
      </c>
      <c r="AA33" s="665"/>
      <c r="AB33" s="665"/>
      <c r="AC33" s="665"/>
      <c r="AD33" s="666" t="s">
        <v>167</v>
      </c>
      <c r="AE33" s="666"/>
      <c r="AF33" s="666"/>
      <c r="AG33" s="666"/>
      <c r="AH33" s="666"/>
      <c r="AI33" s="666"/>
      <c r="AJ33" s="666"/>
      <c r="AK33" s="666"/>
      <c r="AL33" s="608" t="s">
        <v>120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5787968</v>
      </c>
      <c r="CS33" s="604"/>
      <c r="CT33" s="604"/>
      <c r="CU33" s="604"/>
      <c r="CV33" s="604"/>
      <c r="CW33" s="604"/>
      <c r="CX33" s="604"/>
      <c r="CY33" s="605"/>
      <c r="CZ33" s="608">
        <v>55.2</v>
      </c>
      <c r="DA33" s="637"/>
      <c r="DB33" s="637"/>
      <c r="DC33" s="638"/>
      <c r="DD33" s="611">
        <v>4657325</v>
      </c>
      <c r="DE33" s="604"/>
      <c r="DF33" s="604"/>
      <c r="DG33" s="604"/>
      <c r="DH33" s="604"/>
      <c r="DI33" s="604"/>
      <c r="DJ33" s="604"/>
      <c r="DK33" s="605"/>
      <c r="DL33" s="611">
        <v>3014717</v>
      </c>
      <c r="DM33" s="604"/>
      <c r="DN33" s="604"/>
      <c r="DO33" s="604"/>
      <c r="DP33" s="604"/>
      <c r="DQ33" s="604"/>
      <c r="DR33" s="604"/>
      <c r="DS33" s="604"/>
      <c r="DT33" s="604"/>
      <c r="DU33" s="604"/>
      <c r="DV33" s="605"/>
      <c r="DW33" s="608">
        <v>46.4</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375257</v>
      </c>
      <c r="S34" s="606"/>
      <c r="T34" s="606"/>
      <c r="U34" s="606"/>
      <c r="V34" s="606"/>
      <c r="W34" s="606"/>
      <c r="X34" s="606"/>
      <c r="Y34" s="607"/>
      <c r="Z34" s="665">
        <v>3.4</v>
      </c>
      <c r="AA34" s="665"/>
      <c r="AB34" s="665"/>
      <c r="AC34" s="665"/>
      <c r="AD34" s="666">
        <v>577</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2298262</v>
      </c>
      <c r="CS34" s="606"/>
      <c r="CT34" s="606"/>
      <c r="CU34" s="606"/>
      <c r="CV34" s="606"/>
      <c r="CW34" s="606"/>
      <c r="CX34" s="606"/>
      <c r="CY34" s="607"/>
      <c r="CZ34" s="608">
        <v>21.9</v>
      </c>
      <c r="DA34" s="637"/>
      <c r="DB34" s="637"/>
      <c r="DC34" s="638"/>
      <c r="DD34" s="611">
        <v>1613429</v>
      </c>
      <c r="DE34" s="606"/>
      <c r="DF34" s="606"/>
      <c r="DG34" s="606"/>
      <c r="DH34" s="606"/>
      <c r="DI34" s="606"/>
      <c r="DJ34" s="606"/>
      <c r="DK34" s="607"/>
      <c r="DL34" s="611">
        <v>1468735</v>
      </c>
      <c r="DM34" s="606"/>
      <c r="DN34" s="606"/>
      <c r="DO34" s="606"/>
      <c r="DP34" s="606"/>
      <c r="DQ34" s="606"/>
      <c r="DR34" s="606"/>
      <c r="DS34" s="606"/>
      <c r="DT34" s="606"/>
      <c r="DU34" s="606"/>
      <c r="DV34" s="607"/>
      <c r="DW34" s="608">
        <v>22.6</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1074000</v>
      </c>
      <c r="S35" s="606"/>
      <c r="T35" s="606"/>
      <c r="U35" s="606"/>
      <c r="V35" s="606"/>
      <c r="W35" s="606"/>
      <c r="X35" s="606"/>
      <c r="Y35" s="607"/>
      <c r="Z35" s="665">
        <v>9.8000000000000007</v>
      </c>
      <c r="AA35" s="665"/>
      <c r="AB35" s="665"/>
      <c r="AC35" s="665"/>
      <c r="AD35" s="666" t="s">
        <v>167</v>
      </c>
      <c r="AE35" s="666"/>
      <c r="AF35" s="666"/>
      <c r="AG35" s="666"/>
      <c r="AH35" s="666"/>
      <c r="AI35" s="666"/>
      <c r="AJ35" s="666"/>
      <c r="AK35" s="666"/>
      <c r="AL35" s="608" t="s">
        <v>167</v>
      </c>
      <c r="AM35" s="609"/>
      <c r="AN35" s="609"/>
      <c r="AO35" s="667"/>
      <c r="AP35" s="214"/>
      <c r="AQ35" s="671" t="s">
        <v>321</v>
      </c>
      <c r="AR35" s="672"/>
      <c r="AS35" s="672"/>
      <c r="AT35" s="672"/>
      <c r="AU35" s="672"/>
      <c r="AV35" s="672"/>
      <c r="AW35" s="672"/>
      <c r="AX35" s="672"/>
      <c r="AY35" s="673"/>
      <c r="AZ35" s="668">
        <v>1391680</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128188</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19875</v>
      </c>
      <c r="CS35" s="604"/>
      <c r="CT35" s="604"/>
      <c r="CU35" s="604"/>
      <c r="CV35" s="604"/>
      <c r="CW35" s="604"/>
      <c r="CX35" s="604"/>
      <c r="CY35" s="605"/>
      <c r="CZ35" s="608">
        <v>0.2</v>
      </c>
      <c r="DA35" s="637"/>
      <c r="DB35" s="637"/>
      <c r="DC35" s="638"/>
      <c r="DD35" s="611">
        <v>16991</v>
      </c>
      <c r="DE35" s="604"/>
      <c r="DF35" s="604"/>
      <c r="DG35" s="604"/>
      <c r="DH35" s="604"/>
      <c r="DI35" s="604"/>
      <c r="DJ35" s="604"/>
      <c r="DK35" s="605"/>
      <c r="DL35" s="611">
        <v>16104</v>
      </c>
      <c r="DM35" s="604"/>
      <c r="DN35" s="604"/>
      <c r="DO35" s="604"/>
      <c r="DP35" s="604"/>
      <c r="DQ35" s="604"/>
      <c r="DR35" s="604"/>
      <c r="DS35" s="604"/>
      <c r="DT35" s="604"/>
      <c r="DU35" s="604"/>
      <c r="DV35" s="605"/>
      <c r="DW35" s="608">
        <v>0.2</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120</v>
      </c>
      <c r="S36" s="606"/>
      <c r="T36" s="606"/>
      <c r="U36" s="606"/>
      <c r="V36" s="606"/>
      <c r="W36" s="606"/>
      <c r="X36" s="606"/>
      <c r="Y36" s="607"/>
      <c r="Z36" s="665" t="s">
        <v>167</v>
      </c>
      <c r="AA36" s="665"/>
      <c r="AB36" s="665"/>
      <c r="AC36" s="665"/>
      <c r="AD36" s="666" t="s">
        <v>120</v>
      </c>
      <c r="AE36" s="666"/>
      <c r="AF36" s="666"/>
      <c r="AG36" s="666"/>
      <c r="AH36" s="666"/>
      <c r="AI36" s="666"/>
      <c r="AJ36" s="666"/>
      <c r="AK36" s="666"/>
      <c r="AL36" s="608" t="s">
        <v>238</v>
      </c>
      <c r="AM36" s="609"/>
      <c r="AN36" s="609"/>
      <c r="AO36" s="667"/>
      <c r="AQ36" s="640" t="s">
        <v>325</v>
      </c>
      <c r="AR36" s="641"/>
      <c r="AS36" s="641"/>
      <c r="AT36" s="641"/>
      <c r="AU36" s="641"/>
      <c r="AV36" s="641"/>
      <c r="AW36" s="641"/>
      <c r="AX36" s="641"/>
      <c r="AY36" s="642"/>
      <c r="AZ36" s="603">
        <v>549370</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114698</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1041761</v>
      </c>
      <c r="CS36" s="606"/>
      <c r="CT36" s="606"/>
      <c r="CU36" s="606"/>
      <c r="CV36" s="606"/>
      <c r="CW36" s="606"/>
      <c r="CX36" s="606"/>
      <c r="CY36" s="607"/>
      <c r="CZ36" s="608">
        <v>9.9</v>
      </c>
      <c r="DA36" s="637"/>
      <c r="DB36" s="637"/>
      <c r="DC36" s="638"/>
      <c r="DD36" s="611">
        <v>956493</v>
      </c>
      <c r="DE36" s="606"/>
      <c r="DF36" s="606"/>
      <c r="DG36" s="606"/>
      <c r="DH36" s="606"/>
      <c r="DI36" s="606"/>
      <c r="DJ36" s="606"/>
      <c r="DK36" s="607"/>
      <c r="DL36" s="611">
        <v>811523</v>
      </c>
      <c r="DM36" s="606"/>
      <c r="DN36" s="606"/>
      <c r="DO36" s="606"/>
      <c r="DP36" s="606"/>
      <c r="DQ36" s="606"/>
      <c r="DR36" s="606"/>
      <c r="DS36" s="606"/>
      <c r="DT36" s="606"/>
      <c r="DU36" s="606"/>
      <c r="DV36" s="607"/>
      <c r="DW36" s="608">
        <v>12.5</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430000</v>
      </c>
      <c r="S37" s="606"/>
      <c r="T37" s="606"/>
      <c r="U37" s="606"/>
      <c r="V37" s="606"/>
      <c r="W37" s="606"/>
      <c r="X37" s="606"/>
      <c r="Y37" s="607"/>
      <c r="Z37" s="665">
        <v>3.9</v>
      </c>
      <c r="AA37" s="665"/>
      <c r="AB37" s="665"/>
      <c r="AC37" s="665"/>
      <c r="AD37" s="666" t="s">
        <v>120</v>
      </c>
      <c r="AE37" s="666"/>
      <c r="AF37" s="666"/>
      <c r="AG37" s="666"/>
      <c r="AH37" s="666"/>
      <c r="AI37" s="666"/>
      <c r="AJ37" s="666"/>
      <c r="AK37" s="666"/>
      <c r="AL37" s="608" t="s">
        <v>120</v>
      </c>
      <c r="AM37" s="609"/>
      <c r="AN37" s="609"/>
      <c r="AO37" s="667"/>
      <c r="AQ37" s="640" t="s">
        <v>329</v>
      </c>
      <c r="AR37" s="641"/>
      <c r="AS37" s="641"/>
      <c r="AT37" s="641"/>
      <c r="AU37" s="641"/>
      <c r="AV37" s="641"/>
      <c r="AW37" s="641"/>
      <c r="AX37" s="641"/>
      <c r="AY37" s="642"/>
      <c r="AZ37" s="603">
        <v>24506</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3726</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777648</v>
      </c>
      <c r="CS37" s="604"/>
      <c r="CT37" s="604"/>
      <c r="CU37" s="604"/>
      <c r="CV37" s="604"/>
      <c r="CW37" s="604"/>
      <c r="CX37" s="604"/>
      <c r="CY37" s="605"/>
      <c r="CZ37" s="608">
        <v>7.4</v>
      </c>
      <c r="DA37" s="637"/>
      <c r="DB37" s="637"/>
      <c r="DC37" s="638"/>
      <c r="DD37" s="611">
        <v>777646</v>
      </c>
      <c r="DE37" s="604"/>
      <c r="DF37" s="604"/>
      <c r="DG37" s="604"/>
      <c r="DH37" s="604"/>
      <c r="DI37" s="604"/>
      <c r="DJ37" s="604"/>
      <c r="DK37" s="605"/>
      <c r="DL37" s="611">
        <v>698269</v>
      </c>
      <c r="DM37" s="604"/>
      <c r="DN37" s="604"/>
      <c r="DO37" s="604"/>
      <c r="DP37" s="604"/>
      <c r="DQ37" s="604"/>
      <c r="DR37" s="604"/>
      <c r="DS37" s="604"/>
      <c r="DT37" s="604"/>
      <c r="DU37" s="604"/>
      <c r="DV37" s="605"/>
      <c r="DW37" s="608">
        <v>10.7</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10997005</v>
      </c>
      <c r="S38" s="655"/>
      <c r="T38" s="655"/>
      <c r="U38" s="655"/>
      <c r="V38" s="655"/>
      <c r="W38" s="655"/>
      <c r="X38" s="655"/>
      <c r="Y38" s="660"/>
      <c r="Z38" s="661">
        <v>100</v>
      </c>
      <c r="AA38" s="661"/>
      <c r="AB38" s="661"/>
      <c r="AC38" s="661"/>
      <c r="AD38" s="662">
        <v>6068733</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167</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6380</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1367174</v>
      </c>
      <c r="CS38" s="606"/>
      <c r="CT38" s="606"/>
      <c r="CU38" s="606"/>
      <c r="CV38" s="606"/>
      <c r="CW38" s="606"/>
      <c r="CX38" s="606"/>
      <c r="CY38" s="607"/>
      <c r="CZ38" s="608">
        <v>13</v>
      </c>
      <c r="DA38" s="637"/>
      <c r="DB38" s="637"/>
      <c r="DC38" s="638"/>
      <c r="DD38" s="611">
        <v>1219341</v>
      </c>
      <c r="DE38" s="606"/>
      <c r="DF38" s="606"/>
      <c r="DG38" s="606"/>
      <c r="DH38" s="606"/>
      <c r="DI38" s="606"/>
      <c r="DJ38" s="606"/>
      <c r="DK38" s="607"/>
      <c r="DL38" s="611">
        <v>700185</v>
      </c>
      <c r="DM38" s="606"/>
      <c r="DN38" s="606"/>
      <c r="DO38" s="606"/>
      <c r="DP38" s="606"/>
      <c r="DQ38" s="606"/>
      <c r="DR38" s="606"/>
      <c r="DS38" s="606"/>
      <c r="DT38" s="606"/>
      <c r="DU38" s="606"/>
      <c r="DV38" s="607"/>
      <c r="DW38" s="608">
        <v>10.8</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t="s">
        <v>120</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120</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832726</v>
      </c>
      <c r="CS39" s="604"/>
      <c r="CT39" s="604"/>
      <c r="CU39" s="604"/>
      <c r="CV39" s="604"/>
      <c r="CW39" s="604"/>
      <c r="CX39" s="604"/>
      <c r="CY39" s="605"/>
      <c r="CZ39" s="608">
        <v>7.9</v>
      </c>
      <c r="DA39" s="637"/>
      <c r="DB39" s="637"/>
      <c r="DC39" s="638"/>
      <c r="DD39" s="611">
        <v>827901</v>
      </c>
      <c r="DE39" s="604"/>
      <c r="DF39" s="604"/>
      <c r="DG39" s="604"/>
      <c r="DH39" s="604"/>
      <c r="DI39" s="604"/>
      <c r="DJ39" s="604"/>
      <c r="DK39" s="605"/>
      <c r="DL39" s="611" t="s">
        <v>167</v>
      </c>
      <c r="DM39" s="604"/>
      <c r="DN39" s="604"/>
      <c r="DO39" s="604"/>
      <c r="DP39" s="604"/>
      <c r="DQ39" s="604"/>
      <c r="DR39" s="604"/>
      <c r="DS39" s="604"/>
      <c r="DT39" s="604"/>
      <c r="DU39" s="604"/>
      <c r="DV39" s="605"/>
      <c r="DW39" s="608" t="s">
        <v>120</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178939</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106</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228170</v>
      </c>
      <c r="CS40" s="606"/>
      <c r="CT40" s="606"/>
      <c r="CU40" s="606"/>
      <c r="CV40" s="606"/>
      <c r="CW40" s="606"/>
      <c r="CX40" s="606"/>
      <c r="CY40" s="607"/>
      <c r="CZ40" s="608">
        <v>2.2000000000000002</v>
      </c>
      <c r="DA40" s="637"/>
      <c r="DB40" s="637"/>
      <c r="DC40" s="638"/>
      <c r="DD40" s="611">
        <v>23170</v>
      </c>
      <c r="DE40" s="606"/>
      <c r="DF40" s="606"/>
      <c r="DG40" s="606"/>
      <c r="DH40" s="606"/>
      <c r="DI40" s="606"/>
      <c r="DJ40" s="606"/>
      <c r="DK40" s="607"/>
      <c r="DL40" s="611">
        <v>18170</v>
      </c>
      <c r="DM40" s="606"/>
      <c r="DN40" s="606"/>
      <c r="DO40" s="606"/>
      <c r="DP40" s="606"/>
      <c r="DQ40" s="606"/>
      <c r="DR40" s="606"/>
      <c r="DS40" s="606"/>
      <c r="DT40" s="606"/>
      <c r="DU40" s="606"/>
      <c r="DV40" s="607"/>
      <c r="DW40" s="608">
        <v>0.3</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638865</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281</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120</v>
      </c>
      <c r="CS41" s="604"/>
      <c r="CT41" s="604"/>
      <c r="CU41" s="604"/>
      <c r="CV41" s="604"/>
      <c r="CW41" s="604"/>
      <c r="CX41" s="604"/>
      <c r="CY41" s="605"/>
      <c r="CZ41" s="608" t="s">
        <v>167</v>
      </c>
      <c r="DA41" s="637"/>
      <c r="DB41" s="637"/>
      <c r="DC41" s="638"/>
      <c r="DD41" s="611" t="s">
        <v>167</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1312154</v>
      </c>
      <c r="CS42" s="606"/>
      <c r="CT42" s="606"/>
      <c r="CU42" s="606"/>
      <c r="CV42" s="606"/>
      <c r="CW42" s="606"/>
      <c r="CX42" s="606"/>
      <c r="CY42" s="607"/>
      <c r="CZ42" s="608">
        <v>12.5</v>
      </c>
      <c r="DA42" s="609"/>
      <c r="DB42" s="609"/>
      <c r="DC42" s="610"/>
      <c r="DD42" s="611">
        <v>279798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17479</v>
      </c>
      <c r="CS43" s="604"/>
      <c r="CT43" s="604"/>
      <c r="CU43" s="604"/>
      <c r="CV43" s="604"/>
      <c r="CW43" s="604"/>
      <c r="CX43" s="604"/>
      <c r="CY43" s="605"/>
      <c r="CZ43" s="608">
        <v>0.2</v>
      </c>
      <c r="DA43" s="637"/>
      <c r="DB43" s="637"/>
      <c r="DC43" s="638"/>
      <c r="DD43" s="611">
        <v>17479</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302</v>
      </c>
      <c r="CE44" s="632"/>
      <c r="CF44" s="600" t="s">
        <v>351</v>
      </c>
      <c r="CG44" s="601"/>
      <c r="CH44" s="601"/>
      <c r="CI44" s="601"/>
      <c r="CJ44" s="601"/>
      <c r="CK44" s="601"/>
      <c r="CL44" s="601"/>
      <c r="CM44" s="601"/>
      <c r="CN44" s="601"/>
      <c r="CO44" s="601"/>
      <c r="CP44" s="601"/>
      <c r="CQ44" s="602"/>
      <c r="CR44" s="603">
        <v>1312154</v>
      </c>
      <c r="CS44" s="606"/>
      <c r="CT44" s="606"/>
      <c r="CU44" s="606"/>
      <c r="CV44" s="606"/>
      <c r="CW44" s="606"/>
      <c r="CX44" s="606"/>
      <c r="CY44" s="607"/>
      <c r="CZ44" s="608">
        <v>12.5</v>
      </c>
      <c r="DA44" s="609"/>
      <c r="DB44" s="609"/>
      <c r="DC44" s="610"/>
      <c r="DD44" s="611">
        <v>279798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1031245</v>
      </c>
      <c r="CS45" s="604"/>
      <c r="CT45" s="604"/>
      <c r="CU45" s="604"/>
      <c r="CV45" s="604"/>
      <c r="CW45" s="604"/>
      <c r="CX45" s="604"/>
      <c r="CY45" s="605"/>
      <c r="CZ45" s="608">
        <v>9.8000000000000007</v>
      </c>
      <c r="DA45" s="637"/>
      <c r="DB45" s="637"/>
      <c r="DC45" s="638"/>
      <c r="DD45" s="611">
        <v>67602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280909</v>
      </c>
      <c r="CS46" s="606"/>
      <c r="CT46" s="606"/>
      <c r="CU46" s="606"/>
      <c r="CV46" s="606"/>
      <c r="CW46" s="606"/>
      <c r="CX46" s="606"/>
      <c r="CY46" s="607"/>
      <c r="CZ46" s="608">
        <v>2.7</v>
      </c>
      <c r="DA46" s="609"/>
      <c r="DB46" s="609"/>
      <c r="DC46" s="610"/>
      <c r="DD46" s="611">
        <v>212196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t="s">
        <v>120</v>
      </c>
      <c r="CS47" s="604"/>
      <c r="CT47" s="604"/>
      <c r="CU47" s="604"/>
      <c r="CV47" s="604"/>
      <c r="CW47" s="604"/>
      <c r="CX47" s="604"/>
      <c r="CY47" s="605"/>
      <c r="CZ47" s="608" t="s">
        <v>167</v>
      </c>
      <c r="DA47" s="637"/>
      <c r="DB47" s="637"/>
      <c r="DC47" s="638"/>
      <c r="DD47" s="611" t="s">
        <v>120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120</v>
      </c>
      <c r="CS48" s="606"/>
      <c r="CT48" s="606"/>
      <c r="CU48" s="606"/>
      <c r="CV48" s="606"/>
      <c r="CW48" s="606"/>
      <c r="CX48" s="606"/>
      <c r="CY48" s="607"/>
      <c r="CZ48" s="608" t="s">
        <v>120</v>
      </c>
      <c r="DA48" s="609"/>
      <c r="DB48" s="609"/>
      <c r="DC48" s="610"/>
      <c r="DD48" s="611" t="s">
        <v>120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10481218</v>
      </c>
      <c r="CS49" s="619"/>
      <c r="CT49" s="619"/>
      <c r="CU49" s="619"/>
      <c r="CV49" s="619"/>
      <c r="CW49" s="619"/>
      <c r="CX49" s="619"/>
      <c r="CY49" s="620"/>
      <c r="CZ49" s="621">
        <v>100</v>
      </c>
      <c r="DA49" s="622"/>
      <c r="DB49" s="622"/>
      <c r="DC49" s="623"/>
      <c r="DD49" s="624">
        <v>7386623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fyPICZaIgQ8TEO4N+3nyZ4dfU3Xscr0gi41YttcJluwUqm5BOgOcQUoTr2/ZZ1FmelPtYmtdtua5J5X7lUCIKQ==" saltValue="ni3j5NNH2gjdCJWYSPpC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3" sqref="BQ103:DZ10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10968</v>
      </c>
      <c r="R7" s="1136"/>
      <c r="S7" s="1136"/>
      <c r="T7" s="1136"/>
      <c r="U7" s="1136"/>
      <c r="V7" s="1136">
        <v>10483</v>
      </c>
      <c r="W7" s="1136"/>
      <c r="X7" s="1136"/>
      <c r="Y7" s="1136"/>
      <c r="Z7" s="1136"/>
      <c r="AA7" s="1136">
        <v>485</v>
      </c>
      <c r="AB7" s="1136"/>
      <c r="AC7" s="1136"/>
      <c r="AD7" s="1136"/>
      <c r="AE7" s="1137"/>
      <c r="AF7" s="1138">
        <v>244</v>
      </c>
      <c r="AG7" s="1139"/>
      <c r="AH7" s="1139"/>
      <c r="AI7" s="1139"/>
      <c r="AJ7" s="1140"/>
      <c r="AK7" s="1122">
        <v>894</v>
      </c>
      <c r="AL7" s="1123"/>
      <c r="AM7" s="1123"/>
      <c r="AN7" s="1123"/>
      <c r="AO7" s="1123"/>
      <c r="AP7" s="1123">
        <v>6984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577</v>
      </c>
      <c r="BT7" s="1127"/>
      <c r="BU7" s="1127"/>
      <c r="BV7" s="1127"/>
      <c r="BW7" s="1127"/>
      <c r="BX7" s="1127"/>
      <c r="BY7" s="1127"/>
      <c r="BZ7" s="1127"/>
      <c r="CA7" s="1127"/>
      <c r="CB7" s="1127"/>
      <c r="CC7" s="1127"/>
      <c r="CD7" s="1127"/>
      <c r="CE7" s="1127"/>
      <c r="CF7" s="1127"/>
      <c r="CG7" s="1128"/>
      <c r="CH7" s="1119">
        <v>-26</v>
      </c>
      <c r="CI7" s="1120"/>
      <c r="CJ7" s="1120"/>
      <c r="CK7" s="1120"/>
      <c r="CL7" s="1121"/>
      <c r="CM7" s="1119">
        <v>66</v>
      </c>
      <c r="CN7" s="1120"/>
      <c r="CO7" s="1120"/>
      <c r="CP7" s="1120"/>
      <c r="CQ7" s="1121"/>
      <c r="CR7" s="1119">
        <v>3</v>
      </c>
      <c r="CS7" s="1120"/>
      <c r="CT7" s="1120"/>
      <c r="CU7" s="1120"/>
      <c r="CV7" s="1121"/>
      <c r="CW7" s="1119" t="s">
        <v>512</v>
      </c>
      <c r="CX7" s="1120"/>
      <c r="CY7" s="1120"/>
      <c r="CZ7" s="1120"/>
      <c r="DA7" s="1121"/>
      <c r="DB7" s="1119" t="s">
        <v>512</v>
      </c>
      <c r="DC7" s="1120"/>
      <c r="DD7" s="1120"/>
      <c r="DE7" s="1120"/>
      <c r="DF7" s="1121"/>
      <c r="DG7" s="1119" t="s">
        <v>512</v>
      </c>
      <c r="DH7" s="1120"/>
      <c r="DI7" s="1120"/>
      <c r="DJ7" s="1120"/>
      <c r="DK7" s="1121"/>
      <c r="DL7" s="1119" t="s">
        <v>512</v>
      </c>
      <c r="DM7" s="1120"/>
      <c r="DN7" s="1120"/>
      <c r="DO7" s="1120"/>
      <c r="DP7" s="1121"/>
      <c r="DQ7" s="1119" t="s">
        <v>512</v>
      </c>
      <c r="DR7" s="1120"/>
      <c r="DS7" s="1120"/>
      <c r="DT7" s="1120"/>
      <c r="DU7" s="1121"/>
      <c r="DV7" s="1146"/>
      <c r="DW7" s="1147"/>
      <c r="DX7" s="1147"/>
      <c r="DY7" s="1147"/>
      <c r="DZ7" s="1148"/>
      <c r="EA7" s="234"/>
    </row>
    <row r="8" spans="1:131" s="235" customFormat="1" ht="26.25" customHeight="1" x14ac:dyDescent="0.15">
      <c r="A8" s="241">
        <v>2</v>
      </c>
      <c r="B8" s="1062" t="s">
        <v>380</v>
      </c>
      <c r="C8" s="1063"/>
      <c r="D8" s="1063"/>
      <c r="E8" s="1063"/>
      <c r="F8" s="1063"/>
      <c r="G8" s="1063"/>
      <c r="H8" s="1063"/>
      <c r="I8" s="1063"/>
      <c r="J8" s="1063"/>
      <c r="K8" s="1063"/>
      <c r="L8" s="1063"/>
      <c r="M8" s="1063"/>
      <c r="N8" s="1063"/>
      <c r="O8" s="1063"/>
      <c r="P8" s="1064"/>
      <c r="Q8" s="1074">
        <v>132</v>
      </c>
      <c r="R8" s="1075"/>
      <c r="S8" s="1075"/>
      <c r="T8" s="1075"/>
      <c r="U8" s="1075"/>
      <c r="V8" s="1075">
        <v>102</v>
      </c>
      <c r="W8" s="1075"/>
      <c r="X8" s="1075"/>
      <c r="Y8" s="1075"/>
      <c r="Z8" s="1075"/>
      <c r="AA8" s="1075">
        <v>30</v>
      </c>
      <c r="AB8" s="1075"/>
      <c r="AC8" s="1075"/>
      <c r="AD8" s="1075"/>
      <c r="AE8" s="1076"/>
      <c r="AF8" s="1068">
        <v>2</v>
      </c>
      <c r="AG8" s="1069"/>
      <c r="AH8" s="1069"/>
      <c r="AI8" s="1069"/>
      <c r="AJ8" s="1070"/>
      <c r="AK8" s="1117">
        <v>104</v>
      </c>
      <c r="AL8" s="1118"/>
      <c r="AM8" s="1118"/>
      <c r="AN8" s="1118"/>
      <c r="AO8" s="1118"/>
      <c r="AP8" s="1118">
        <v>110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381</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099">
        <v>11100</v>
      </c>
      <c r="R23" s="1100"/>
      <c r="S23" s="1100"/>
      <c r="T23" s="1100"/>
      <c r="U23" s="1100"/>
      <c r="V23" s="1100">
        <v>10585</v>
      </c>
      <c r="W23" s="1100"/>
      <c r="X23" s="1100"/>
      <c r="Y23" s="1100"/>
      <c r="Z23" s="1100"/>
      <c r="AA23" s="1100">
        <v>515</v>
      </c>
      <c r="AB23" s="1100"/>
      <c r="AC23" s="1100"/>
      <c r="AD23" s="1100"/>
      <c r="AE23" s="1101"/>
      <c r="AF23" s="1102">
        <v>246</v>
      </c>
      <c r="AG23" s="1100"/>
      <c r="AH23" s="1100"/>
      <c r="AI23" s="1100"/>
      <c r="AJ23" s="1103"/>
      <c r="AK23" s="1104"/>
      <c r="AL23" s="1105"/>
      <c r="AM23" s="1105"/>
      <c r="AN23" s="1105"/>
      <c r="AO23" s="1105"/>
      <c r="AP23" s="1100">
        <v>7094</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395</v>
      </c>
      <c r="C28" s="1082"/>
      <c r="D28" s="1082"/>
      <c r="E28" s="1082"/>
      <c r="F28" s="1082"/>
      <c r="G28" s="1082"/>
      <c r="H28" s="1082"/>
      <c r="I28" s="1082"/>
      <c r="J28" s="1082"/>
      <c r="K28" s="1082"/>
      <c r="L28" s="1082"/>
      <c r="M28" s="1082"/>
      <c r="N28" s="1082"/>
      <c r="O28" s="1082"/>
      <c r="P28" s="1083"/>
      <c r="Q28" s="1084">
        <v>3197</v>
      </c>
      <c r="R28" s="1085"/>
      <c r="S28" s="1085"/>
      <c r="T28" s="1085"/>
      <c r="U28" s="1085"/>
      <c r="V28" s="1085">
        <v>3069</v>
      </c>
      <c r="W28" s="1085"/>
      <c r="X28" s="1085"/>
      <c r="Y28" s="1085"/>
      <c r="Z28" s="1085"/>
      <c r="AA28" s="1085">
        <v>128</v>
      </c>
      <c r="AB28" s="1085"/>
      <c r="AC28" s="1085"/>
      <c r="AD28" s="1085"/>
      <c r="AE28" s="1086"/>
      <c r="AF28" s="1087">
        <v>128</v>
      </c>
      <c r="AG28" s="1085"/>
      <c r="AH28" s="1085"/>
      <c r="AI28" s="1085"/>
      <c r="AJ28" s="1088"/>
      <c r="AK28" s="1089">
        <v>157</v>
      </c>
      <c r="AL28" s="1077"/>
      <c r="AM28" s="1077"/>
      <c r="AN28" s="1077"/>
      <c r="AO28" s="1077"/>
      <c r="AP28" s="1077" t="s">
        <v>512</v>
      </c>
      <c r="AQ28" s="1077"/>
      <c r="AR28" s="1077"/>
      <c r="AS28" s="1077"/>
      <c r="AT28" s="1077"/>
      <c r="AU28" s="1077" t="s">
        <v>512</v>
      </c>
      <c r="AV28" s="1077"/>
      <c r="AW28" s="1077"/>
      <c r="AX28" s="1077"/>
      <c r="AY28" s="1077"/>
      <c r="AZ28" s="1078" t="s">
        <v>512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396</v>
      </c>
      <c r="C29" s="1063"/>
      <c r="D29" s="1063"/>
      <c r="E29" s="1063"/>
      <c r="F29" s="1063"/>
      <c r="G29" s="1063"/>
      <c r="H29" s="1063"/>
      <c r="I29" s="1063"/>
      <c r="J29" s="1063"/>
      <c r="K29" s="1063"/>
      <c r="L29" s="1063"/>
      <c r="M29" s="1063"/>
      <c r="N29" s="1063"/>
      <c r="O29" s="1063"/>
      <c r="P29" s="1064"/>
      <c r="Q29" s="1074">
        <v>259</v>
      </c>
      <c r="R29" s="1075"/>
      <c r="S29" s="1075"/>
      <c r="T29" s="1075"/>
      <c r="U29" s="1075"/>
      <c r="V29" s="1075">
        <v>256</v>
      </c>
      <c r="W29" s="1075"/>
      <c r="X29" s="1075"/>
      <c r="Y29" s="1075"/>
      <c r="Z29" s="1075"/>
      <c r="AA29" s="1075">
        <v>3</v>
      </c>
      <c r="AB29" s="1075"/>
      <c r="AC29" s="1075"/>
      <c r="AD29" s="1075"/>
      <c r="AE29" s="1076"/>
      <c r="AF29" s="1068">
        <v>3</v>
      </c>
      <c r="AG29" s="1069"/>
      <c r="AH29" s="1069"/>
      <c r="AI29" s="1069"/>
      <c r="AJ29" s="1070"/>
      <c r="AK29" s="1011">
        <v>62</v>
      </c>
      <c r="AL29" s="1002"/>
      <c r="AM29" s="1002"/>
      <c r="AN29" s="1002"/>
      <c r="AO29" s="1002"/>
      <c r="AP29" s="1002" t="s">
        <v>512</v>
      </c>
      <c r="AQ29" s="1002"/>
      <c r="AR29" s="1002"/>
      <c r="AS29" s="1002"/>
      <c r="AT29" s="1002"/>
      <c r="AU29" s="1002" t="s">
        <v>512</v>
      </c>
      <c r="AV29" s="1002"/>
      <c r="AW29" s="1002"/>
      <c r="AX29" s="1002"/>
      <c r="AY29" s="1002"/>
      <c r="AZ29" s="1073" t="s">
        <v>512</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397</v>
      </c>
      <c r="C30" s="1063"/>
      <c r="D30" s="1063"/>
      <c r="E30" s="1063"/>
      <c r="F30" s="1063"/>
      <c r="G30" s="1063"/>
      <c r="H30" s="1063"/>
      <c r="I30" s="1063"/>
      <c r="J30" s="1063"/>
      <c r="K30" s="1063"/>
      <c r="L30" s="1063"/>
      <c r="M30" s="1063"/>
      <c r="N30" s="1063"/>
      <c r="O30" s="1063"/>
      <c r="P30" s="1064"/>
      <c r="Q30" s="1074">
        <v>2170</v>
      </c>
      <c r="R30" s="1075"/>
      <c r="S30" s="1075"/>
      <c r="T30" s="1075"/>
      <c r="U30" s="1075"/>
      <c r="V30" s="1075">
        <v>2120</v>
      </c>
      <c r="W30" s="1075"/>
      <c r="X30" s="1075"/>
      <c r="Y30" s="1075"/>
      <c r="Z30" s="1075"/>
      <c r="AA30" s="1075">
        <v>50</v>
      </c>
      <c r="AB30" s="1075"/>
      <c r="AC30" s="1075"/>
      <c r="AD30" s="1075"/>
      <c r="AE30" s="1076"/>
      <c r="AF30" s="1068">
        <v>50</v>
      </c>
      <c r="AG30" s="1069"/>
      <c r="AH30" s="1069"/>
      <c r="AI30" s="1069"/>
      <c r="AJ30" s="1070"/>
      <c r="AK30" s="1011">
        <v>369</v>
      </c>
      <c r="AL30" s="1002"/>
      <c r="AM30" s="1002"/>
      <c r="AN30" s="1002"/>
      <c r="AO30" s="1002"/>
      <c r="AP30" s="1002" t="s">
        <v>512</v>
      </c>
      <c r="AQ30" s="1002"/>
      <c r="AR30" s="1002"/>
      <c r="AS30" s="1002"/>
      <c r="AT30" s="1002"/>
      <c r="AU30" s="1002" t="s">
        <v>512</v>
      </c>
      <c r="AV30" s="1002"/>
      <c r="AW30" s="1002"/>
      <c r="AX30" s="1002"/>
      <c r="AY30" s="1002"/>
      <c r="AZ30" s="1073" t="s">
        <v>512</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398</v>
      </c>
      <c r="C31" s="1063"/>
      <c r="D31" s="1063"/>
      <c r="E31" s="1063"/>
      <c r="F31" s="1063"/>
      <c r="G31" s="1063"/>
      <c r="H31" s="1063"/>
      <c r="I31" s="1063"/>
      <c r="J31" s="1063"/>
      <c r="K31" s="1063"/>
      <c r="L31" s="1063"/>
      <c r="M31" s="1063"/>
      <c r="N31" s="1063"/>
      <c r="O31" s="1063"/>
      <c r="P31" s="1064"/>
      <c r="Q31" s="1074">
        <v>552</v>
      </c>
      <c r="R31" s="1075"/>
      <c r="S31" s="1075"/>
      <c r="T31" s="1075"/>
      <c r="U31" s="1075"/>
      <c r="V31" s="1075">
        <v>487</v>
      </c>
      <c r="W31" s="1075"/>
      <c r="X31" s="1075"/>
      <c r="Y31" s="1075"/>
      <c r="Z31" s="1075"/>
      <c r="AA31" s="1075">
        <v>65</v>
      </c>
      <c r="AB31" s="1075"/>
      <c r="AC31" s="1075"/>
      <c r="AD31" s="1075"/>
      <c r="AE31" s="1076"/>
      <c r="AF31" s="1068">
        <v>931</v>
      </c>
      <c r="AG31" s="1069"/>
      <c r="AH31" s="1069"/>
      <c r="AI31" s="1069"/>
      <c r="AJ31" s="1070"/>
      <c r="AK31" s="1011">
        <v>35</v>
      </c>
      <c r="AL31" s="1002"/>
      <c r="AM31" s="1002"/>
      <c r="AN31" s="1002"/>
      <c r="AO31" s="1002"/>
      <c r="AP31" s="1002">
        <v>1067</v>
      </c>
      <c r="AQ31" s="1002"/>
      <c r="AR31" s="1002"/>
      <c r="AS31" s="1002"/>
      <c r="AT31" s="1002"/>
      <c r="AU31" s="1002">
        <v>49</v>
      </c>
      <c r="AV31" s="1002"/>
      <c r="AW31" s="1002"/>
      <c r="AX31" s="1002"/>
      <c r="AY31" s="1002"/>
      <c r="AZ31" s="1073" t="s">
        <v>512</v>
      </c>
      <c r="BA31" s="1073"/>
      <c r="BB31" s="1073"/>
      <c r="BC31" s="1073"/>
      <c r="BD31" s="1073"/>
      <c r="BE31" s="1057" t="s">
        <v>399</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400</v>
      </c>
      <c r="C32" s="1063"/>
      <c r="D32" s="1063"/>
      <c r="E32" s="1063"/>
      <c r="F32" s="1063"/>
      <c r="G32" s="1063"/>
      <c r="H32" s="1063"/>
      <c r="I32" s="1063"/>
      <c r="J32" s="1063"/>
      <c r="K32" s="1063"/>
      <c r="L32" s="1063"/>
      <c r="M32" s="1063"/>
      <c r="N32" s="1063"/>
      <c r="O32" s="1063"/>
      <c r="P32" s="1064"/>
      <c r="Q32" s="1074">
        <v>1005</v>
      </c>
      <c r="R32" s="1075"/>
      <c r="S32" s="1075"/>
      <c r="T32" s="1075"/>
      <c r="U32" s="1075"/>
      <c r="V32" s="1075">
        <v>934</v>
      </c>
      <c r="W32" s="1075"/>
      <c r="X32" s="1075"/>
      <c r="Y32" s="1075"/>
      <c r="Z32" s="1075"/>
      <c r="AA32" s="1075">
        <v>71</v>
      </c>
      <c r="AB32" s="1075"/>
      <c r="AC32" s="1075"/>
      <c r="AD32" s="1075"/>
      <c r="AE32" s="1076"/>
      <c r="AF32" s="1068">
        <v>30</v>
      </c>
      <c r="AG32" s="1069"/>
      <c r="AH32" s="1069"/>
      <c r="AI32" s="1069"/>
      <c r="AJ32" s="1070"/>
      <c r="AK32" s="1011">
        <v>428</v>
      </c>
      <c r="AL32" s="1002"/>
      <c r="AM32" s="1002"/>
      <c r="AN32" s="1002"/>
      <c r="AO32" s="1002"/>
      <c r="AP32" s="1002">
        <v>4131</v>
      </c>
      <c r="AQ32" s="1002"/>
      <c r="AR32" s="1002"/>
      <c r="AS32" s="1002"/>
      <c r="AT32" s="1002"/>
      <c r="AU32" s="1002">
        <v>3933</v>
      </c>
      <c r="AV32" s="1002"/>
      <c r="AW32" s="1002"/>
      <c r="AX32" s="1002"/>
      <c r="AY32" s="1002"/>
      <c r="AZ32" s="1073" t="s">
        <v>512</v>
      </c>
      <c r="BA32" s="1073"/>
      <c r="BB32" s="1073"/>
      <c r="BC32" s="1073"/>
      <c r="BD32" s="1073"/>
      <c r="BE32" s="1057" t="s">
        <v>401</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402</v>
      </c>
      <c r="C33" s="1063"/>
      <c r="D33" s="1063"/>
      <c r="E33" s="1063"/>
      <c r="F33" s="1063"/>
      <c r="G33" s="1063"/>
      <c r="H33" s="1063"/>
      <c r="I33" s="1063"/>
      <c r="J33" s="1063"/>
      <c r="K33" s="1063"/>
      <c r="L33" s="1063"/>
      <c r="M33" s="1063"/>
      <c r="N33" s="1063"/>
      <c r="O33" s="1063"/>
      <c r="P33" s="1064"/>
      <c r="Q33" s="1074">
        <v>154</v>
      </c>
      <c r="R33" s="1075"/>
      <c r="S33" s="1075"/>
      <c r="T33" s="1075"/>
      <c r="U33" s="1075"/>
      <c r="V33" s="1075">
        <v>145</v>
      </c>
      <c r="W33" s="1075"/>
      <c r="X33" s="1075"/>
      <c r="Y33" s="1075"/>
      <c r="Z33" s="1075"/>
      <c r="AA33" s="1075">
        <v>9</v>
      </c>
      <c r="AB33" s="1075"/>
      <c r="AC33" s="1075"/>
      <c r="AD33" s="1075"/>
      <c r="AE33" s="1076"/>
      <c r="AF33" s="1068">
        <v>9</v>
      </c>
      <c r="AG33" s="1069"/>
      <c r="AH33" s="1069"/>
      <c r="AI33" s="1069"/>
      <c r="AJ33" s="1070"/>
      <c r="AK33" s="1011">
        <v>121</v>
      </c>
      <c r="AL33" s="1002"/>
      <c r="AM33" s="1002"/>
      <c r="AN33" s="1002"/>
      <c r="AO33" s="1002"/>
      <c r="AP33" s="1002">
        <v>795</v>
      </c>
      <c r="AQ33" s="1002"/>
      <c r="AR33" s="1002"/>
      <c r="AS33" s="1002"/>
      <c r="AT33" s="1002"/>
      <c r="AU33" s="1002">
        <v>794</v>
      </c>
      <c r="AV33" s="1002"/>
      <c r="AW33" s="1002"/>
      <c r="AX33" s="1002"/>
      <c r="AY33" s="1002"/>
      <c r="AZ33" s="1073" t="s">
        <v>512</v>
      </c>
      <c r="BA33" s="1073"/>
      <c r="BB33" s="1073"/>
      <c r="BC33" s="1073"/>
      <c r="BD33" s="1073"/>
      <c r="BE33" s="1057" t="s">
        <v>403</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404</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382</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1151</v>
      </c>
      <c r="AG63" s="990"/>
      <c r="AH63" s="990"/>
      <c r="AI63" s="990"/>
      <c r="AJ63" s="1055"/>
      <c r="AK63" s="1056"/>
      <c r="AL63" s="994"/>
      <c r="AM63" s="994"/>
      <c r="AN63" s="994"/>
      <c r="AO63" s="994"/>
      <c r="AP63" s="990">
        <v>5993</v>
      </c>
      <c r="AQ63" s="990"/>
      <c r="AR63" s="990"/>
      <c r="AS63" s="990"/>
      <c r="AT63" s="990"/>
      <c r="AU63" s="990">
        <v>4776</v>
      </c>
      <c r="AV63" s="990"/>
      <c r="AW63" s="990"/>
      <c r="AX63" s="990"/>
      <c r="AY63" s="990"/>
      <c r="AZ63" s="1050"/>
      <c r="BA63" s="1050"/>
      <c r="BB63" s="1050"/>
      <c r="BC63" s="1050"/>
      <c r="BD63" s="1050"/>
      <c r="BE63" s="991"/>
      <c r="BF63" s="991"/>
      <c r="BG63" s="991"/>
      <c r="BH63" s="991"/>
      <c r="BI63" s="992"/>
      <c r="BJ63" s="1051" t="s">
        <v>406</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408</v>
      </c>
      <c r="B66" s="1027"/>
      <c r="C66" s="1027"/>
      <c r="D66" s="1027"/>
      <c r="E66" s="1027"/>
      <c r="F66" s="1027"/>
      <c r="G66" s="1027"/>
      <c r="H66" s="1027"/>
      <c r="I66" s="1027"/>
      <c r="J66" s="1027"/>
      <c r="K66" s="1027"/>
      <c r="L66" s="1027"/>
      <c r="M66" s="1027"/>
      <c r="N66" s="1027"/>
      <c r="O66" s="1027"/>
      <c r="P66" s="1028"/>
      <c r="Q66" s="1032" t="s">
        <v>409</v>
      </c>
      <c r="R66" s="1033"/>
      <c r="S66" s="1033"/>
      <c r="T66" s="1033"/>
      <c r="U66" s="1034"/>
      <c r="V66" s="1032" t="s">
        <v>410</v>
      </c>
      <c r="W66" s="1033"/>
      <c r="X66" s="1033"/>
      <c r="Y66" s="1033"/>
      <c r="Z66" s="1034"/>
      <c r="AA66" s="1032" t="s">
        <v>411</v>
      </c>
      <c r="AB66" s="1033"/>
      <c r="AC66" s="1033"/>
      <c r="AD66" s="1033"/>
      <c r="AE66" s="1034"/>
      <c r="AF66" s="1038" t="s">
        <v>412</v>
      </c>
      <c r="AG66" s="1039"/>
      <c r="AH66" s="1039"/>
      <c r="AI66" s="1039"/>
      <c r="AJ66" s="1040"/>
      <c r="AK66" s="1032" t="s">
        <v>413</v>
      </c>
      <c r="AL66" s="1027"/>
      <c r="AM66" s="1027"/>
      <c r="AN66" s="1027"/>
      <c r="AO66" s="1028"/>
      <c r="AP66" s="1032" t="s">
        <v>414</v>
      </c>
      <c r="AQ66" s="1033"/>
      <c r="AR66" s="1033"/>
      <c r="AS66" s="1033"/>
      <c r="AT66" s="1034"/>
      <c r="AU66" s="1032" t="s">
        <v>415</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571</v>
      </c>
      <c r="C68" s="1017"/>
      <c r="D68" s="1017"/>
      <c r="E68" s="1017"/>
      <c r="F68" s="1017"/>
      <c r="G68" s="1017"/>
      <c r="H68" s="1017"/>
      <c r="I68" s="1017"/>
      <c r="J68" s="1017"/>
      <c r="K68" s="1017"/>
      <c r="L68" s="1017"/>
      <c r="M68" s="1017"/>
      <c r="N68" s="1017"/>
      <c r="O68" s="1017"/>
      <c r="P68" s="1018"/>
      <c r="Q68" s="1019">
        <v>4293</v>
      </c>
      <c r="R68" s="1013"/>
      <c r="S68" s="1013"/>
      <c r="T68" s="1013"/>
      <c r="U68" s="1013"/>
      <c r="V68" s="1013">
        <v>4173</v>
      </c>
      <c r="W68" s="1013"/>
      <c r="X68" s="1013"/>
      <c r="Y68" s="1013"/>
      <c r="Z68" s="1013"/>
      <c r="AA68" s="1013">
        <v>120</v>
      </c>
      <c r="AB68" s="1013"/>
      <c r="AC68" s="1013"/>
      <c r="AD68" s="1013"/>
      <c r="AE68" s="1013"/>
      <c r="AF68" s="1013">
        <v>120</v>
      </c>
      <c r="AG68" s="1013"/>
      <c r="AH68" s="1013"/>
      <c r="AI68" s="1013"/>
      <c r="AJ68" s="1013"/>
      <c r="AK68" s="1013">
        <v>500</v>
      </c>
      <c r="AL68" s="1013"/>
      <c r="AM68" s="1013"/>
      <c r="AN68" s="1013"/>
      <c r="AO68" s="1013"/>
      <c r="AP68" s="1013">
        <v>826</v>
      </c>
      <c r="AQ68" s="1013"/>
      <c r="AR68" s="1013"/>
      <c r="AS68" s="1013"/>
      <c r="AT68" s="1013"/>
      <c r="AU68" s="1013">
        <v>191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572</v>
      </c>
      <c r="C69" s="1006"/>
      <c r="D69" s="1006"/>
      <c r="E69" s="1006"/>
      <c r="F69" s="1006"/>
      <c r="G69" s="1006"/>
      <c r="H69" s="1006"/>
      <c r="I69" s="1006"/>
      <c r="J69" s="1006"/>
      <c r="K69" s="1006"/>
      <c r="L69" s="1006"/>
      <c r="M69" s="1006"/>
      <c r="N69" s="1006"/>
      <c r="O69" s="1006"/>
      <c r="P69" s="1007"/>
      <c r="Q69" s="1008">
        <v>454</v>
      </c>
      <c r="R69" s="1002"/>
      <c r="S69" s="1002"/>
      <c r="T69" s="1002"/>
      <c r="U69" s="1002"/>
      <c r="V69" s="1002">
        <v>453</v>
      </c>
      <c r="W69" s="1002"/>
      <c r="X69" s="1002"/>
      <c r="Y69" s="1002"/>
      <c r="Z69" s="1002"/>
      <c r="AA69" s="1002">
        <v>1</v>
      </c>
      <c r="AB69" s="1002"/>
      <c r="AC69" s="1002"/>
      <c r="AD69" s="1002"/>
      <c r="AE69" s="1002"/>
      <c r="AF69" s="1002">
        <v>1</v>
      </c>
      <c r="AG69" s="1002"/>
      <c r="AH69" s="1002"/>
      <c r="AI69" s="1002"/>
      <c r="AJ69" s="1002"/>
      <c r="AK69" s="1002">
        <v>450</v>
      </c>
      <c r="AL69" s="1002"/>
      <c r="AM69" s="1002"/>
      <c r="AN69" s="1002"/>
      <c r="AO69" s="1002"/>
      <c r="AP69" s="1002" t="s">
        <v>512</v>
      </c>
      <c r="AQ69" s="1002"/>
      <c r="AR69" s="1002"/>
      <c r="AS69" s="1002"/>
      <c r="AT69" s="1002"/>
      <c r="AU69" s="1002" t="s">
        <v>512</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573</v>
      </c>
      <c r="C70" s="1006"/>
      <c r="D70" s="1006"/>
      <c r="E70" s="1006"/>
      <c r="F70" s="1006"/>
      <c r="G70" s="1006"/>
      <c r="H70" s="1006"/>
      <c r="I70" s="1006"/>
      <c r="J70" s="1006"/>
      <c r="K70" s="1006"/>
      <c r="L70" s="1006"/>
      <c r="M70" s="1006"/>
      <c r="N70" s="1006"/>
      <c r="O70" s="1006"/>
      <c r="P70" s="1007"/>
      <c r="Q70" s="1008">
        <v>9457</v>
      </c>
      <c r="R70" s="1002"/>
      <c r="S70" s="1002"/>
      <c r="T70" s="1002"/>
      <c r="U70" s="1002"/>
      <c r="V70" s="1002">
        <v>9295</v>
      </c>
      <c r="W70" s="1002"/>
      <c r="X70" s="1002"/>
      <c r="Y70" s="1002"/>
      <c r="Z70" s="1002"/>
      <c r="AA70" s="1002">
        <v>162</v>
      </c>
      <c r="AB70" s="1002"/>
      <c r="AC70" s="1002"/>
      <c r="AD70" s="1002"/>
      <c r="AE70" s="1002"/>
      <c r="AF70" s="1002">
        <v>162</v>
      </c>
      <c r="AG70" s="1002"/>
      <c r="AH70" s="1002"/>
      <c r="AI70" s="1002"/>
      <c r="AJ70" s="1002"/>
      <c r="AK70" s="1002">
        <v>7</v>
      </c>
      <c r="AL70" s="1002"/>
      <c r="AM70" s="1002"/>
      <c r="AN70" s="1002"/>
      <c r="AO70" s="1002"/>
      <c r="AP70" s="1002" t="s">
        <v>512</v>
      </c>
      <c r="AQ70" s="1002"/>
      <c r="AR70" s="1002"/>
      <c r="AS70" s="1002"/>
      <c r="AT70" s="1002"/>
      <c r="AU70" s="1002" t="s">
        <v>512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574</v>
      </c>
      <c r="C71" s="1006"/>
      <c r="D71" s="1006"/>
      <c r="E71" s="1006"/>
      <c r="F71" s="1006"/>
      <c r="G71" s="1006"/>
      <c r="H71" s="1006"/>
      <c r="I71" s="1006"/>
      <c r="J71" s="1006"/>
      <c r="K71" s="1006"/>
      <c r="L71" s="1006"/>
      <c r="M71" s="1006"/>
      <c r="N71" s="1006"/>
      <c r="O71" s="1006"/>
      <c r="P71" s="1007"/>
      <c r="Q71" s="1008">
        <v>22</v>
      </c>
      <c r="R71" s="1002"/>
      <c r="S71" s="1002"/>
      <c r="T71" s="1002"/>
      <c r="U71" s="1002"/>
      <c r="V71" s="1002">
        <v>16</v>
      </c>
      <c r="W71" s="1002"/>
      <c r="X71" s="1002"/>
      <c r="Y71" s="1002"/>
      <c r="Z71" s="1002"/>
      <c r="AA71" s="1002">
        <v>6</v>
      </c>
      <c r="AB71" s="1002"/>
      <c r="AC71" s="1002"/>
      <c r="AD71" s="1002"/>
      <c r="AE71" s="1002"/>
      <c r="AF71" s="1002">
        <v>6</v>
      </c>
      <c r="AG71" s="1002"/>
      <c r="AH71" s="1002"/>
      <c r="AI71" s="1002"/>
      <c r="AJ71" s="1002"/>
      <c r="AK71" s="1002">
        <v>6</v>
      </c>
      <c r="AL71" s="1002"/>
      <c r="AM71" s="1002"/>
      <c r="AN71" s="1002"/>
      <c r="AO71" s="1002"/>
      <c r="AP71" s="1002" t="s">
        <v>512</v>
      </c>
      <c r="AQ71" s="1002"/>
      <c r="AR71" s="1002"/>
      <c r="AS71" s="1002"/>
      <c r="AT71" s="1002"/>
      <c r="AU71" s="1002" t="s">
        <v>512</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575</v>
      </c>
      <c r="C72" s="1006"/>
      <c r="D72" s="1006"/>
      <c r="E72" s="1006"/>
      <c r="F72" s="1006"/>
      <c r="G72" s="1006"/>
      <c r="H72" s="1006"/>
      <c r="I72" s="1006"/>
      <c r="J72" s="1006"/>
      <c r="K72" s="1006"/>
      <c r="L72" s="1006"/>
      <c r="M72" s="1006"/>
      <c r="N72" s="1006"/>
      <c r="O72" s="1006"/>
      <c r="P72" s="1007"/>
      <c r="Q72" s="1008">
        <v>197</v>
      </c>
      <c r="R72" s="1002"/>
      <c r="S72" s="1002"/>
      <c r="T72" s="1002"/>
      <c r="U72" s="1002"/>
      <c r="V72" s="1002">
        <v>185</v>
      </c>
      <c r="W72" s="1002"/>
      <c r="X72" s="1002"/>
      <c r="Y72" s="1002"/>
      <c r="Z72" s="1002"/>
      <c r="AA72" s="1002">
        <v>12</v>
      </c>
      <c r="AB72" s="1002"/>
      <c r="AC72" s="1002"/>
      <c r="AD72" s="1002"/>
      <c r="AE72" s="1002"/>
      <c r="AF72" s="1002">
        <v>12</v>
      </c>
      <c r="AG72" s="1002"/>
      <c r="AH72" s="1002"/>
      <c r="AI72" s="1002"/>
      <c r="AJ72" s="1002"/>
      <c r="AK72" s="1002" t="s">
        <v>512</v>
      </c>
      <c r="AL72" s="1002"/>
      <c r="AM72" s="1002"/>
      <c r="AN72" s="1002"/>
      <c r="AO72" s="1002"/>
      <c r="AP72" s="1002" t="s">
        <v>512</v>
      </c>
      <c r="AQ72" s="1002"/>
      <c r="AR72" s="1002"/>
      <c r="AS72" s="1002"/>
      <c r="AT72" s="1002"/>
      <c r="AU72" s="1002" t="s">
        <v>512</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576</v>
      </c>
      <c r="C73" s="1006"/>
      <c r="D73" s="1006"/>
      <c r="E73" s="1006"/>
      <c r="F73" s="1006"/>
      <c r="G73" s="1006"/>
      <c r="H73" s="1006"/>
      <c r="I73" s="1006"/>
      <c r="J73" s="1006"/>
      <c r="K73" s="1006"/>
      <c r="L73" s="1006"/>
      <c r="M73" s="1006"/>
      <c r="N73" s="1006"/>
      <c r="O73" s="1006"/>
      <c r="P73" s="1007"/>
      <c r="Q73" s="1008">
        <v>211751</v>
      </c>
      <c r="R73" s="1002"/>
      <c r="S73" s="1002"/>
      <c r="T73" s="1002"/>
      <c r="U73" s="1002"/>
      <c r="V73" s="1002">
        <v>202550</v>
      </c>
      <c r="W73" s="1002"/>
      <c r="X73" s="1002"/>
      <c r="Y73" s="1002"/>
      <c r="Z73" s="1002"/>
      <c r="AA73" s="1002">
        <v>9201</v>
      </c>
      <c r="AB73" s="1002"/>
      <c r="AC73" s="1002"/>
      <c r="AD73" s="1002"/>
      <c r="AE73" s="1002"/>
      <c r="AF73" s="1002">
        <v>9201</v>
      </c>
      <c r="AG73" s="1002"/>
      <c r="AH73" s="1002"/>
      <c r="AI73" s="1002"/>
      <c r="AJ73" s="1002"/>
      <c r="AK73" s="1002" t="s">
        <v>512</v>
      </c>
      <c r="AL73" s="1002"/>
      <c r="AM73" s="1002"/>
      <c r="AN73" s="1002"/>
      <c r="AO73" s="1002"/>
      <c r="AP73" s="1002" t="s">
        <v>512</v>
      </c>
      <c r="AQ73" s="1002"/>
      <c r="AR73" s="1002"/>
      <c r="AS73" s="1002"/>
      <c r="AT73" s="1002"/>
      <c r="AU73" s="1002" t="s">
        <v>512</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416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9502</v>
      </c>
      <c r="AG88" s="990"/>
      <c r="AH88" s="990"/>
      <c r="AI88" s="990"/>
      <c r="AJ88" s="990"/>
      <c r="AK88" s="994"/>
      <c r="AL88" s="994"/>
      <c r="AM88" s="994"/>
      <c r="AN88" s="994"/>
      <c r="AO88" s="994"/>
      <c r="AP88" s="990">
        <v>826</v>
      </c>
      <c r="AQ88" s="990"/>
      <c r="AR88" s="990"/>
      <c r="AS88" s="990"/>
      <c r="AT88" s="990"/>
      <c r="AU88" s="990">
        <v>191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425</v>
      </c>
      <c r="AB109" s="925"/>
      <c r="AC109" s="925"/>
      <c r="AD109" s="925"/>
      <c r="AE109" s="926"/>
      <c r="AF109" s="927" t="s">
        <v>301</v>
      </c>
      <c r="AG109" s="925"/>
      <c r="AH109" s="925"/>
      <c r="AI109" s="925"/>
      <c r="AJ109" s="926"/>
      <c r="AK109" s="927" t="s">
        <v>300</v>
      </c>
      <c r="AL109" s="925"/>
      <c r="AM109" s="925"/>
      <c r="AN109" s="925"/>
      <c r="AO109" s="926"/>
      <c r="AP109" s="927" t="s">
        <v>426</v>
      </c>
      <c r="AQ109" s="925"/>
      <c r="AR109" s="925"/>
      <c r="AS109" s="925"/>
      <c r="AT109" s="956"/>
      <c r="AU109" s="924" t="s">
        <v>424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425</v>
      </c>
      <c r="BR109" s="925"/>
      <c r="BS109" s="925"/>
      <c r="BT109" s="925"/>
      <c r="BU109" s="926"/>
      <c r="BV109" s="927" t="s">
        <v>301</v>
      </c>
      <c r="BW109" s="925"/>
      <c r="BX109" s="925"/>
      <c r="BY109" s="925"/>
      <c r="BZ109" s="926"/>
      <c r="CA109" s="927" t="s">
        <v>300</v>
      </c>
      <c r="CB109" s="925"/>
      <c r="CC109" s="925"/>
      <c r="CD109" s="925"/>
      <c r="CE109" s="926"/>
      <c r="CF109" s="963" t="s">
        <v>426</v>
      </c>
      <c r="CG109" s="963"/>
      <c r="CH109" s="963"/>
      <c r="CI109" s="963"/>
      <c r="CJ109" s="963"/>
      <c r="CK109" s="927" t="s">
        <v>427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425</v>
      </c>
      <c r="DH109" s="925"/>
      <c r="DI109" s="925"/>
      <c r="DJ109" s="925"/>
      <c r="DK109" s="926"/>
      <c r="DL109" s="927" t="s">
        <v>301</v>
      </c>
      <c r="DM109" s="925"/>
      <c r="DN109" s="925"/>
      <c r="DO109" s="925"/>
      <c r="DP109" s="926"/>
      <c r="DQ109" s="927" t="s">
        <v>300</v>
      </c>
      <c r="DR109" s="925"/>
      <c r="DS109" s="925"/>
      <c r="DT109" s="925"/>
      <c r="DU109" s="926"/>
      <c r="DV109" s="927" t="s">
        <v>426</v>
      </c>
      <c r="DW109" s="925"/>
      <c r="DX109" s="925"/>
      <c r="DY109" s="925"/>
      <c r="DZ109" s="956"/>
    </row>
    <row r="110" spans="1:131" s="226" customFormat="1" ht="26.25" customHeight="1" x14ac:dyDescent="0.15">
      <c r="A110" s="827" t="s">
        <v>428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688317</v>
      </c>
      <c r="AB110" s="918"/>
      <c r="AC110" s="918"/>
      <c r="AD110" s="918"/>
      <c r="AE110" s="919"/>
      <c r="AF110" s="920">
        <v>705157</v>
      </c>
      <c r="AG110" s="918"/>
      <c r="AH110" s="918"/>
      <c r="AI110" s="918"/>
      <c r="AJ110" s="919"/>
      <c r="AK110" s="920">
        <v>670970</v>
      </c>
      <c r="AL110" s="918"/>
      <c r="AM110" s="918"/>
      <c r="AN110" s="918"/>
      <c r="AO110" s="919"/>
      <c r="AP110" s="921">
        <v>11.9</v>
      </c>
      <c r="AQ110" s="922"/>
      <c r="AR110" s="922"/>
      <c r="AS110" s="922"/>
      <c r="AT110" s="923"/>
      <c r="AU110" s="957" t="s">
        <v>67</v>
      </c>
      <c r="AV110" s="958"/>
      <c r="AW110" s="958"/>
      <c r="AX110" s="958"/>
      <c r="AY110" s="958"/>
      <c r="AZ110" s="883" t="s">
        <v>429</v>
      </c>
      <c r="BA110" s="828"/>
      <c r="BB110" s="828"/>
      <c r="BC110" s="828"/>
      <c r="BD110" s="828"/>
      <c r="BE110" s="828"/>
      <c r="BF110" s="828"/>
      <c r="BG110" s="828"/>
      <c r="BH110" s="828"/>
      <c r="BI110" s="828"/>
      <c r="BJ110" s="828"/>
      <c r="BK110" s="828"/>
      <c r="BL110" s="828"/>
      <c r="BM110" s="828"/>
      <c r="BN110" s="828"/>
      <c r="BO110" s="828"/>
      <c r="BP110" s="829"/>
      <c r="BQ110" s="884">
        <v>6703034</v>
      </c>
      <c r="BR110" s="865"/>
      <c r="BS110" s="865"/>
      <c r="BT110" s="865"/>
      <c r="BU110" s="865"/>
      <c r="BV110" s="865">
        <v>6640406</v>
      </c>
      <c r="BW110" s="865"/>
      <c r="BX110" s="865"/>
      <c r="BY110" s="865"/>
      <c r="BZ110" s="865"/>
      <c r="CA110" s="865">
        <v>7094604</v>
      </c>
      <c r="CB110" s="865"/>
      <c r="CC110" s="865"/>
      <c r="CD110" s="865"/>
      <c r="CE110" s="865"/>
      <c r="CF110" s="889">
        <v>126.1</v>
      </c>
      <c r="CG110" s="890"/>
      <c r="CH110" s="890"/>
      <c r="CI110" s="890"/>
      <c r="CJ110" s="890"/>
      <c r="CK110" s="953" t="s">
        <v>430</v>
      </c>
      <c r="CL110" s="839"/>
      <c r="CM110" s="914" t="s">
        <v>431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432</v>
      </c>
      <c r="DH110" s="865"/>
      <c r="DI110" s="865"/>
      <c r="DJ110" s="865"/>
      <c r="DK110" s="865"/>
      <c r="DL110" s="865" t="s">
        <v>433</v>
      </c>
      <c r="DM110" s="865"/>
      <c r="DN110" s="865"/>
      <c r="DO110" s="865"/>
      <c r="DP110" s="865"/>
      <c r="DQ110" s="865" t="s">
        <v>432</v>
      </c>
      <c r="DR110" s="865"/>
      <c r="DS110" s="865"/>
      <c r="DT110" s="865"/>
      <c r="DU110" s="865"/>
      <c r="DV110" s="866" t="s">
        <v>432</v>
      </c>
      <c r="DW110" s="866"/>
      <c r="DX110" s="866"/>
      <c r="DY110" s="866"/>
      <c r="DZ110" s="867"/>
    </row>
    <row r="111" spans="1:131" s="226" customFormat="1" ht="26.25" customHeight="1" x14ac:dyDescent="0.15">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432</v>
      </c>
      <c r="AB111" s="946"/>
      <c r="AC111" s="946"/>
      <c r="AD111" s="946"/>
      <c r="AE111" s="947"/>
      <c r="AF111" s="948" t="s">
        <v>433</v>
      </c>
      <c r="AG111" s="946"/>
      <c r="AH111" s="946"/>
      <c r="AI111" s="946"/>
      <c r="AJ111" s="947"/>
      <c r="AK111" s="948" t="s">
        <v>432</v>
      </c>
      <c r="AL111" s="946"/>
      <c r="AM111" s="946"/>
      <c r="AN111" s="946"/>
      <c r="AO111" s="947"/>
      <c r="AP111" s="949" t="s">
        <v>435</v>
      </c>
      <c r="AQ111" s="950"/>
      <c r="AR111" s="950"/>
      <c r="AS111" s="950"/>
      <c r="AT111" s="951"/>
      <c r="AU111" s="959"/>
      <c r="AV111" s="960"/>
      <c r="AW111" s="960"/>
      <c r="AX111" s="960"/>
      <c r="AY111" s="960"/>
      <c r="AZ111" s="835" t="s">
        <v>436</v>
      </c>
      <c r="BA111" s="770"/>
      <c r="BB111" s="770"/>
      <c r="BC111" s="770"/>
      <c r="BD111" s="770"/>
      <c r="BE111" s="770"/>
      <c r="BF111" s="770"/>
      <c r="BG111" s="770"/>
      <c r="BH111" s="770"/>
      <c r="BI111" s="770"/>
      <c r="BJ111" s="770"/>
      <c r="BK111" s="770"/>
      <c r="BL111" s="770"/>
      <c r="BM111" s="770"/>
      <c r="BN111" s="770"/>
      <c r="BO111" s="770"/>
      <c r="BP111" s="771"/>
      <c r="BQ111" s="836" t="s">
        <v>432</v>
      </c>
      <c r="BR111" s="837"/>
      <c r="BS111" s="837"/>
      <c r="BT111" s="837"/>
      <c r="BU111" s="837"/>
      <c r="BV111" s="837" t="s">
        <v>432</v>
      </c>
      <c r="BW111" s="837"/>
      <c r="BX111" s="837"/>
      <c r="BY111" s="837"/>
      <c r="BZ111" s="837"/>
      <c r="CA111" s="837" t="s">
        <v>437</v>
      </c>
      <c r="CB111" s="837"/>
      <c r="CC111" s="837"/>
      <c r="CD111" s="837"/>
      <c r="CE111" s="837"/>
      <c r="CF111" s="898" t="s">
        <v>432</v>
      </c>
      <c r="CG111" s="899"/>
      <c r="CH111" s="899"/>
      <c r="CI111" s="899"/>
      <c r="CJ111" s="899"/>
      <c r="CK111" s="954"/>
      <c r="CL111" s="841"/>
      <c r="CM111" s="844" t="s">
        <v>438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439</v>
      </c>
      <c r="DH111" s="837"/>
      <c r="DI111" s="837"/>
      <c r="DJ111" s="837"/>
      <c r="DK111" s="837"/>
      <c r="DL111" s="837" t="s">
        <v>433</v>
      </c>
      <c r="DM111" s="837"/>
      <c r="DN111" s="837"/>
      <c r="DO111" s="837"/>
      <c r="DP111" s="837"/>
      <c r="DQ111" s="837" t="s">
        <v>439</v>
      </c>
      <c r="DR111" s="837"/>
      <c r="DS111" s="837"/>
      <c r="DT111" s="837"/>
      <c r="DU111" s="837"/>
      <c r="DV111" s="814" t="s">
        <v>432</v>
      </c>
      <c r="DW111" s="814"/>
      <c r="DX111" s="814"/>
      <c r="DY111" s="814"/>
      <c r="DZ111" s="815"/>
    </row>
    <row r="112" spans="1:131" s="226" customFormat="1" ht="26.25" customHeight="1" x14ac:dyDescent="0.15">
      <c r="A112" s="939" t="s">
        <v>440</v>
      </c>
      <c r="B112" s="940"/>
      <c r="C112" s="770" t="s">
        <v>441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437</v>
      </c>
      <c r="AB112" s="800"/>
      <c r="AC112" s="800"/>
      <c r="AD112" s="800"/>
      <c r="AE112" s="801"/>
      <c r="AF112" s="802" t="s">
        <v>433</v>
      </c>
      <c r="AG112" s="800"/>
      <c r="AH112" s="800"/>
      <c r="AI112" s="800"/>
      <c r="AJ112" s="801"/>
      <c r="AK112" s="802" t="s">
        <v>433</v>
      </c>
      <c r="AL112" s="800"/>
      <c r="AM112" s="800"/>
      <c r="AN112" s="800"/>
      <c r="AO112" s="801"/>
      <c r="AP112" s="847" t="s">
        <v>432</v>
      </c>
      <c r="AQ112" s="848"/>
      <c r="AR112" s="848"/>
      <c r="AS112" s="848"/>
      <c r="AT112" s="849"/>
      <c r="AU112" s="959"/>
      <c r="AV112" s="960"/>
      <c r="AW112" s="960"/>
      <c r="AX112" s="960"/>
      <c r="AY112" s="960"/>
      <c r="AZ112" s="835" t="s">
        <v>442</v>
      </c>
      <c r="BA112" s="770"/>
      <c r="BB112" s="770"/>
      <c r="BC112" s="770"/>
      <c r="BD112" s="770"/>
      <c r="BE112" s="770"/>
      <c r="BF112" s="770"/>
      <c r="BG112" s="770"/>
      <c r="BH112" s="770"/>
      <c r="BI112" s="770"/>
      <c r="BJ112" s="770"/>
      <c r="BK112" s="770"/>
      <c r="BL112" s="770"/>
      <c r="BM112" s="770"/>
      <c r="BN112" s="770"/>
      <c r="BO112" s="770"/>
      <c r="BP112" s="771"/>
      <c r="BQ112" s="836">
        <v>4873615</v>
      </c>
      <c r="BR112" s="837"/>
      <c r="BS112" s="837"/>
      <c r="BT112" s="837"/>
      <c r="BU112" s="837"/>
      <c r="BV112" s="837">
        <v>4808124</v>
      </c>
      <c r="BW112" s="837"/>
      <c r="BX112" s="837"/>
      <c r="BY112" s="837"/>
      <c r="BZ112" s="837"/>
      <c r="CA112" s="837">
        <v>4775395</v>
      </c>
      <c r="CB112" s="837"/>
      <c r="CC112" s="837"/>
      <c r="CD112" s="837"/>
      <c r="CE112" s="837"/>
      <c r="CF112" s="898">
        <v>84.9</v>
      </c>
      <c r="CG112" s="899"/>
      <c r="CH112" s="899"/>
      <c r="CI112" s="899"/>
      <c r="CJ112" s="899"/>
      <c r="CK112" s="954"/>
      <c r="CL112" s="841"/>
      <c r="CM112" s="844" t="s">
        <v>443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432</v>
      </c>
      <c r="DH112" s="837"/>
      <c r="DI112" s="837"/>
      <c r="DJ112" s="837"/>
      <c r="DK112" s="837"/>
      <c r="DL112" s="837" t="s">
        <v>433</v>
      </c>
      <c r="DM112" s="837"/>
      <c r="DN112" s="837"/>
      <c r="DO112" s="837"/>
      <c r="DP112" s="837"/>
      <c r="DQ112" s="837" t="s">
        <v>435</v>
      </c>
      <c r="DR112" s="837"/>
      <c r="DS112" s="837"/>
      <c r="DT112" s="837"/>
      <c r="DU112" s="837"/>
      <c r="DV112" s="814" t="s">
        <v>435</v>
      </c>
      <c r="DW112" s="814"/>
      <c r="DX112" s="814"/>
      <c r="DY112" s="814"/>
      <c r="DZ112" s="815"/>
    </row>
    <row r="113" spans="1:130" s="226" customFormat="1" ht="26.25" customHeight="1" x14ac:dyDescent="0.15">
      <c r="A113" s="941"/>
      <c r="B113" s="942"/>
      <c r="C113" s="770" t="s">
        <v>444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340538</v>
      </c>
      <c r="AB113" s="946"/>
      <c r="AC113" s="946"/>
      <c r="AD113" s="946"/>
      <c r="AE113" s="947"/>
      <c r="AF113" s="948">
        <v>350325</v>
      </c>
      <c r="AG113" s="946"/>
      <c r="AH113" s="946"/>
      <c r="AI113" s="946"/>
      <c r="AJ113" s="947"/>
      <c r="AK113" s="948">
        <v>364875</v>
      </c>
      <c r="AL113" s="946"/>
      <c r="AM113" s="946"/>
      <c r="AN113" s="946"/>
      <c r="AO113" s="947"/>
      <c r="AP113" s="949">
        <v>6.5</v>
      </c>
      <c r="AQ113" s="950"/>
      <c r="AR113" s="950"/>
      <c r="AS113" s="950"/>
      <c r="AT113" s="951"/>
      <c r="AU113" s="959"/>
      <c r="AV113" s="960"/>
      <c r="AW113" s="960"/>
      <c r="AX113" s="960"/>
      <c r="AY113" s="960"/>
      <c r="AZ113" s="835" t="s">
        <v>445</v>
      </c>
      <c r="BA113" s="770"/>
      <c r="BB113" s="770"/>
      <c r="BC113" s="770"/>
      <c r="BD113" s="770"/>
      <c r="BE113" s="770"/>
      <c r="BF113" s="770"/>
      <c r="BG113" s="770"/>
      <c r="BH113" s="770"/>
      <c r="BI113" s="770"/>
      <c r="BJ113" s="770"/>
      <c r="BK113" s="770"/>
      <c r="BL113" s="770"/>
      <c r="BM113" s="770"/>
      <c r="BN113" s="770"/>
      <c r="BO113" s="770"/>
      <c r="BP113" s="771"/>
      <c r="BQ113" s="836">
        <v>210834</v>
      </c>
      <c r="BR113" s="837"/>
      <c r="BS113" s="837"/>
      <c r="BT113" s="837"/>
      <c r="BU113" s="837"/>
      <c r="BV113" s="837">
        <v>193264</v>
      </c>
      <c r="BW113" s="837"/>
      <c r="BX113" s="837"/>
      <c r="BY113" s="837"/>
      <c r="BZ113" s="837"/>
      <c r="CA113" s="837">
        <v>191104</v>
      </c>
      <c r="CB113" s="837"/>
      <c r="CC113" s="837"/>
      <c r="CD113" s="837"/>
      <c r="CE113" s="837"/>
      <c r="CF113" s="898">
        <v>3.4</v>
      </c>
      <c r="CG113" s="899"/>
      <c r="CH113" s="899"/>
      <c r="CI113" s="899"/>
      <c r="CJ113" s="899"/>
      <c r="CK113" s="954"/>
      <c r="CL113" s="841"/>
      <c r="CM113" s="844" t="s">
        <v>446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439</v>
      </c>
      <c r="DH113" s="800"/>
      <c r="DI113" s="800"/>
      <c r="DJ113" s="800"/>
      <c r="DK113" s="801"/>
      <c r="DL113" s="802" t="s">
        <v>432</v>
      </c>
      <c r="DM113" s="800"/>
      <c r="DN113" s="800"/>
      <c r="DO113" s="800"/>
      <c r="DP113" s="801"/>
      <c r="DQ113" s="802" t="s">
        <v>432</v>
      </c>
      <c r="DR113" s="800"/>
      <c r="DS113" s="800"/>
      <c r="DT113" s="800"/>
      <c r="DU113" s="801"/>
      <c r="DV113" s="847" t="s">
        <v>432</v>
      </c>
      <c r="DW113" s="848"/>
      <c r="DX113" s="848"/>
      <c r="DY113" s="848"/>
      <c r="DZ113" s="849"/>
    </row>
    <row r="114" spans="1:130" s="226" customFormat="1" ht="26.25" customHeight="1" x14ac:dyDescent="0.15">
      <c r="A114" s="941"/>
      <c r="B114" s="942"/>
      <c r="C114" s="770" t="s">
        <v>447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35544</v>
      </c>
      <c r="AB114" s="800"/>
      <c r="AC114" s="800"/>
      <c r="AD114" s="800"/>
      <c r="AE114" s="801"/>
      <c r="AF114" s="802">
        <v>31197</v>
      </c>
      <c r="AG114" s="800"/>
      <c r="AH114" s="800"/>
      <c r="AI114" s="800"/>
      <c r="AJ114" s="801"/>
      <c r="AK114" s="802">
        <v>26567</v>
      </c>
      <c r="AL114" s="800"/>
      <c r="AM114" s="800"/>
      <c r="AN114" s="800"/>
      <c r="AO114" s="801"/>
      <c r="AP114" s="847">
        <v>0.5</v>
      </c>
      <c r="AQ114" s="848"/>
      <c r="AR114" s="848"/>
      <c r="AS114" s="848"/>
      <c r="AT114" s="849"/>
      <c r="AU114" s="959"/>
      <c r="AV114" s="960"/>
      <c r="AW114" s="960"/>
      <c r="AX114" s="960"/>
      <c r="AY114" s="960"/>
      <c r="AZ114" s="835" t="s">
        <v>448</v>
      </c>
      <c r="BA114" s="770"/>
      <c r="BB114" s="770"/>
      <c r="BC114" s="770"/>
      <c r="BD114" s="770"/>
      <c r="BE114" s="770"/>
      <c r="BF114" s="770"/>
      <c r="BG114" s="770"/>
      <c r="BH114" s="770"/>
      <c r="BI114" s="770"/>
      <c r="BJ114" s="770"/>
      <c r="BK114" s="770"/>
      <c r="BL114" s="770"/>
      <c r="BM114" s="770"/>
      <c r="BN114" s="770"/>
      <c r="BO114" s="770"/>
      <c r="BP114" s="771"/>
      <c r="BQ114" s="836">
        <v>1281216</v>
      </c>
      <c r="BR114" s="837"/>
      <c r="BS114" s="837"/>
      <c r="BT114" s="837"/>
      <c r="BU114" s="837"/>
      <c r="BV114" s="837">
        <v>1202095</v>
      </c>
      <c r="BW114" s="837"/>
      <c r="BX114" s="837"/>
      <c r="BY114" s="837"/>
      <c r="BZ114" s="837"/>
      <c r="CA114" s="837">
        <v>1129735</v>
      </c>
      <c r="CB114" s="837"/>
      <c r="CC114" s="837"/>
      <c r="CD114" s="837"/>
      <c r="CE114" s="837"/>
      <c r="CF114" s="898">
        <v>20.100000000000001</v>
      </c>
      <c r="CG114" s="899"/>
      <c r="CH114" s="899"/>
      <c r="CI114" s="899"/>
      <c r="CJ114" s="899"/>
      <c r="CK114" s="954"/>
      <c r="CL114" s="841"/>
      <c r="CM114" s="844" t="s">
        <v>449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433</v>
      </c>
      <c r="DH114" s="800"/>
      <c r="DI114" s="800"/>
      <c r="DJ114" s="800"/>
      <c r="DK114" s="801"/>
      <c r="DL114" s="802" t="s">
        <v>433</v>
      </c>
      <c r="DM114" s="800"/>
      <c r="DN114" s="800"/>
      <c r="DO114" s="800"/>
      <c r="DP114" s="801"/>
      <c r="DQ114" s="802" t="s">
        <v>433</v>
      </c>
      <c r="DR114" s="800"/>
      <c r="DS114" s="800"/>
      <c r="DT114" s="800"/>
      <c r="DU114" s="801"/>
      <c r="DV114" s="847" t="s">
        <v>433</v>
      </c>
      <c r="DW114" s="848"/>
      <c r="DX114" s="848"/>
      <c r="DY114" s="848"/>
      <c r="DZ114" s="849"/>
    </row>
    <row r="115" spans="1:130" s="226" customFormat="1" ht="26.25" customHeight="1" x14ac:dyDescent="0.15">
      <c r="A115" s="941"/>
      <c r="B115" s="942"/>
      <c r="C115" s="770" t="s">
        <v>450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175</v>
      </c>
      <c r="AB115" s="946"/>
      <c r="AC115" s="946"/>
      <c r="AD115" s="946"/>
      <c r="AE115" s="947"/>
      <c r="AF115" s="948">
        <v>122</v>
      </c>
      <c r="AG115" s="946"/>
      <c r="AH115" s="946"/>
      <c r="AI115" s="946"/>
      <c r="AJ115" s="947"/>
      <c r="AK115" s="948">
        <v>119</v>
      </c>
      <c r="AL115" s="946"/>
      <c r="AM115" s="946"/>
      <c r="AN115" s="946"/>
      <c r="AO115" s="947"/>
      <c r="AP115" s="949">
        <v>0</v>
      </c>
      <c r="AQ115" s="950"/>
      <c r="AR115" s="950"/>
      <c r="AS115" s="950"/>
      <c r="AT115" s="951"/>
      <c r="AU115" s="959"/>
      <c r="AV115" s="960"/>
      <c r="AW115" s="960"/>
      <c r="AX115" s="960"/>
      <c r="AY115" s="960"/>
      <c r="AZ115" s="835" t="s">
        <v>451</v>
      </c>
      <c r="BA115" s="770"/>
      <c r="BB115" s="770"/>
      <c r="BC115" s="770"/>
      <c r="BD115" s="770"/>
      <c r="BE115" s="770"/>
      <c r="BF115" s="770"/>
      <c r="BG115" s="770"/>
      <c r="BH115" s="770"/>
      <c r="BI115" s="770"/>
      <c r="BJ115" s="770"/>
      <c r="BK115" s="770"/>
      <c r="BL115" s="770"/>
      <c r="BM115" s="770"/>
      <c r="BN115" s="770"/>
      <c r="BO115" s="770"/>
      <c r="BP115" s="771"/>
      <c r="BQ115" s="836" t="s">
        <v>432</v>
      </c>
      <c r="BR115" s="837"/>
      <c r="BS115" s="837"/>
      <c r="BT115" s="837"/>
      <c r="BU115" s="837"/>
      <c r="BV115" s="837" t="s">
        <v>432</v>
      </c>
      <c r="BW115" s="837"/>
      <c r="BX115" s="837"/>
      <c r="BY115" s="837"/>
      <c r="BZ115" s="837"/>
      <c r="CA115" s="837" t="s">
        <v>432</v>
      </c>
      <c r="CB115" s="837"/>
      <c r="CC115" s="837"/>
      <c r="CD115" s="837"/>
      <c r="CE115" s="837"/>
      <c r="CF115" s="898" t="s">
        <v>437</v>
      </c>
      <c r="CG115" s="899"/>
      <c r="CH115" s="899"/>
      <c r="CI115" s="899"/>
      <c r="CJ115" s="899"/>
      <c r="CK115" s="954"/>
      <c r="CL115" s="841"/>
      <c r="CM115" s="835" t="s">
        <v>452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439</v>
      </c>
      <c r="DH115" s="800"/>
      <c r="DI115" s="800"/>
      <c r="DJ115" s="800"/>
      <c r="DK115" s="801"/>
      <c r="DL115" s="802" t="s">
        <v>432</v>
      </c>
      <c r="DM115" s="800"/>
      <c r="DN115" s="800"/>
      <c r="DO115" s="800"/>
      <c r="DP115" s="801"/>
      <c r="DQ115" s="802" t="s">
        <v>433</v>
      </c>
      <c r="DR115" s="800"/>
      <c r="DS115" s="800"/>
      <c r="DT115" s="800"/>
      <c r="DU115" s="801"/>
      <c r="DV115" s="847" t="s">
        <v>432</v>
      </c>
      <c r="DW115" s="848"/>
      <c r="DX115" s="848"/>
      <c r="DY115" s="848"/>
      <c r="DZ115" s="849"/>
    </row>
    <row r="116" spans="1:130" s="226" customFormat="1" ht="26.25" customHeight="1" x14ac:dyDescent="0.15">
      <c r="A116" s="943"/>
      <c r="B116" s="944"/>
      <c r="C116" s="903" t="s">
        <v>453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19</v>
      </c>
      <c r="AB116" s="800"/>
      <c r="AC116" s="800"/>
      <c r="AD116" s="800"/>
      <c r="AE116" s="801"/>
      <c r="AF116" s="802" t="s">
        <v>437</v>
      </c>
      <c r="AG116" s="800"/>
      <c r="AH116" s="800"/>
      <c r="AI116" s="800"/>
      <c r="AJ116" s="801"/>
      <c r="AK116" s="802" t="s">
        <v>432</v>
      </c>
      <c r="AL116" s="800"/>
      <c r="AM116" s="800"/>
      <c r="AN116" s="800"/>
      <c r="AO116" s="801"/>
      <c r="AP116" s="847" t="s">
        <v>432</v>
      </c>
      <c r="AQ116" s="848"/>
      <c r="AR116" s="848"/>
      <c r="AS116" s="848"/>
      <c r="AT116" s="849"/>
      <c r="AU116" s="959"/>
      <c r="AV116" s="960"/>
      <c r="AW116" s="960"/>
      <c r="AX116" s="960"/>
      <c r="AY116" s="960"/>
      <c r="AZ116" s="886" t="s">
        <v>454</v>
      </c>
      <c r="BA116" s="887"/>
      <c r="BB116" s="887"/>
      <c r="BC116" s="887"/>
      <c r="BD116" s="887"/>
      <c r="BE116" s="887"/>
      <c r="BF116" s="887"/>
      <c r="BG116" s="887"/>
      <c r="BH116" s="887"/>
      <c r="BI116" s="887"/>
      <c r="BJ116" s="887"/>
      <c r="BK116" s="887"/>
      <c r="BL116" s="887"/>
      <c r="BM116" s="887"/>
      <c r="BN116" s="887"/>
      <c r="BO116" s="887"/>
      <c r="BP116" s="888"/>
      <c r="BQ116" s="836" t="s">
        <v>437</v>
      </c>
      <c r="BR116" s="837"/>
      <c r="BS116" s="837"/>
      <c r="BT116" s="837"/>
      <c r="BU116" s="837"/>
      <c r="BV116" s="837" t="s">
        <v>432</v>
      </c>
      <c r="BW116" s="837"/>
      <c r="BX116" s="837"/>
      <c r="BY116" s="837"/>
      <c r="BZ116" s="837"/>
      <c r="CA116" s="837" t="s">
        <v>432</v>
      </c>
      <c r="CB116" s="837"/>
      <c r="CC116" s="837"/>
      <c r="CD116" s="837"/>
      <c r="CE116" s="837"/>
      <c r="CF116" s="898" t="s">
        <v>433</v>
      </c>
      <c r="CG116" s="899"/>
      <c r="CH116" s="899"/>
      <c r="CI116" s="899"/>
      <c r="CJ116" s="899"/>
      <c r="CK116" s="954"/>
      <c r="CL116" s="841"/>
      <c r="CM116" s="844" t="s">
        <v>455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432</v>
      </c>
      <c r="DH116" s="800"/>
      <c r="DI116" s="800"/>
      <c r="DJ116" s="800"/>
      <c r="DK116" s="801"/>
      <c r="DL116" s="802" t="s">
        <v>432</v>
      </c>
      <c r="DM116" s="800"/>
      <c r="DN116" s="800"/>
      <c r="DO116" s="800"/>
      <c r="DP116" s="801"/>
      <c r="DQ116" s="802" t="s">
        <v>437</v>
      </c>
      <c r="DR116" s="800"/>
      <c r="DS116" s="800"/>
      <c r="DT116" s="800"/>
      <c r="DU116" s="801"/>
      <c r="DV116" s="847" t="s">
        <v>435</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456</v>
      </c>
      <c r="Z117" s="926"/>
      <c r="AA117" s="931">
        <v>1064593</v>
      </c>
      <c r="AB117" s="932"/>
      <c r="AC117" s="932"/>
      <c r="AD117" s="932"/>
      <c r="AE117" s="933"/>
      <c r="AF117" s="934">
        <v>1086801</v>
      </c>
      <c r="AG117" s="932"/>
      <c r="AH117" s="932"/>
      <c r="AI117" s="932"/>
      <c r="AJ117" s="933"/>
      <c r="AK117" s="934">
        <v>1062531</v>
      </c>
      <c r="AL117" s="932"/>
      <c r="AM117" s="932"/>
      <c r="AN117" s="932"/>
      <c r="AO117" s="933"/>
      <c r="AP117" s="935"/>
      <c r="AQ117" s="936"/>
      <c r="AR117" s="936"/>
      <c r="AS117" s="936"/>
      <c r="AT117" s="937"/>
      <c r="AU117" s="959"/>
      <c r="AV117" s="960"/>
      <c r="AW117" s="960"/>
      <c r="AX117" s="960"/>
      <c r="AY117" s="960"/>
      <c r="AZ117" s="886" t="s">
        <v>457</v>
      </c>
      <c r="BA117" s="887"/>
      <c r="BB117" s="887"/>
      <c r="BC117" s="887"/>
      <c r="BD117" s="887"/>
      <c r="BE117" s="887"/>
      <c r="BF117" s="887"/>
      <c r="BG117" s="887"/>
      <c r="BH117" s="887"/>
      <c r="BI117" s="887"/>
      <c r="BJ117" s="887"/>
      <c r="BK117" s="887"/>
      <c r="BL117" s="887"/>
      <c r="BM117" s="887"/>
      <c r="BN117" s="887"/>
      <c r="BO117" s="887"/>
      <c r="BP117" s="888"/>
      <c r="BQ117" s="836" t="s">
        <v>437</v>
      </c>
      <c r="BR117" s="837"/>
      <c r="BS117" s="837"/>
      <c r="BT117" s="837"/>
      <c r="BU117" s="837"/>
      <c r="BV117" s="837" t="s">
        <v>432</v>
      </c>
      <c r="BW117" s="837"/>
      <c r="BX117" s="837"/>
      <c r="BY117" s="837"/>
      <c r="BZ117" s="837"/>
      <c r="CA117" s="837" t="s">
        <v>433</v>
      </c>
      <c r="CB117" s="837"/>
      <c r="CC117" s="837"/>
      <c r="CD117" s="837"/>
      <c r="CE117" s="837"/>
      <c r="CF117" s="898" t="s">
        <v>432</v>
      </c>
      <c r="CG117" s="899"/>
      <c r="CH117" s="899"/>
      <c r="CI117" s="899"/>
      <c r="CJ117" s="899"/>
      <c r="CK117" s="954"/>
      <c r="CL117" s="841"/>
      <c r="CM117" s="844" t="s">
        <v>458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437</v>
      </c>
      <c r="DH117" s="800"/>
      <c r="DI117" s="800"/>
      <c r="DJ117" s="800"/>
      <c r="DK117" s="801"/>
      <c r="DL117" s="802" t="s">
        <v>437</v>
      </c>
      <c r="DM117" s="800"/>
      <c r="DN117" s="800"/>
      <c r="DO117" s="800"/>
      <c r="DP117" s="801"/>
      <c r="DQ117" s="802" t="s">
        <v>437</v>
      </c>
      <c r="DR117" s="800"/>
      <c r="DS117" s="800"/>
      <c r="DT117" s="800"/>
      <c r="DU117" s="801"/>
      <c r="DV117" s="847" t="s">
        <v>433</v>
      </c>
      <c r="DW117" s="848"/>
      <c r="DX117" s="848"/>
      <c r="DY117" s="848"/>
      <c r="DZ117" s="849"/>
    </row>
    <row r="118" spans="1:130" s="226" customFormat="1" ht="26.25" customHeight="1" x14ac:dyDescent="0.15">
      <c r="A118" s="924" t="s">
        <v>427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425</v>
      </c>
      <c r="AB118" s="925"/>
      <c r="AC118" s="925"/>
      <c r="AD118" s="925"/>
      <c r="AE118" s="926"/>
      <c r="AF118" s="927" t="s">
        <v>301</v>
      </c>
      <c r="AG118" s="925"/>
      <c r="AH118" s="925"/>
      <c r="AI118" s="925"/>
      <c r="AJ118" s="926"/>
      <c r="AK118" s="927" t="s">
        <v>300</v>
      </c>
      <c r="AL118" s="925"/>
      <c r="AM118" s="925"/>
      <c r="AN118" s="925"/>
      <c r="AO118" s="926"/>
      <c r="AP118" s="928" t="s">
        <v>426</v>
      </c>
      <c r="AQ118" s="929"/>
      <c r="AR118" s="929"/>
      <c r="AS118" s="929"/>
      <c r="AT118" s="930"/>
      <c r="AU118" s="959"/>
      <c r="AV118" s="960"/>
      <c r="AW118" s="960"/>
      <c r="AX118" s="960"/>
      <c r="AY118" s="960"/>
      <c r="AZ118" s="902" t="s">
        <v>459</v>
      </c>
      <c r="BA118" s="903"/>
      <c r="BB118" s="903"/>
      <c r="BC118" s="903"/>
      <c r="BD118" s="903"/>
      <c r="BE118" s="903"/>
      <c r="BF118" s="903"/>
      <c r="BG118" s="903"/>
      <c r="BH118" s="903"/>
      <c r="BI118" s="903"/>
      <c r="BJ118" s="903"/>
      <c r="BK118" s="903"/>
      <c r="BL118" s="903"/>
      <c r="BM118" s="903"/>
      <c r="BN118" s="903"/>
      <c r="BO118" s="903"/>
      <c r="BP118" s="904"/>
      <c r="BQ118" s="905" t="s">
        <v>432</v>
      </c>
      <c r="BR118" s="868"/>
      <c r="BS118" s="868"/>
      <c r="BT118" s="868"/>
      <c r="BU118" s="868"/>
      <c r="BV118" s="868" t="s">
        <v>432</v>
      </c>
      <c r="BW118" s="868"/>
      <c r="BX118" s="868"/>
      <c r="BY118" s="868"/>
      <c r="BZ118" s="868"/>
      <c r="CA118" s="868" t="s">
        <v>432</v>
      </c>
      <c r="CB118" s="868"/>
      <c r="CC118" s="868"/>
      <c r="CD118" s="868"/>
      <c r="CE118" s="868"/>
      <c r="CF118" s="898" t="s">
        <v>432</v>
      </c>
      <c r="CG118" s="899"/>
      <c r="CH118" s="899"/>
      <c r="CI118" s="899"/>
      <c r="CJ118" s="899"/>
      <c r="CK118" s="954"/>
      <c r="CL118" s="841"/>
      <c r="CM118" s="844" t="s">
        <v>460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437</v>
      </c>
      <c r="DH118" s="800"/>
      <c r="DI118" s="800"/>
      <c r="DJ118" s="800"/>
      <c r="DK118" s="801"/>
      <c r="DL118" s="802" t="s">
        <v>432</v>
      </c>
      <c r="DM118" s="800"/>
      <c r="DN118" s="800"/>
      <c r="DO118" s="800"/>
      <c r="DP118" s="801"/>
      <c r="DQ118" s="802" t="s">
        <v>439</v>
      </c>
      <c r="DR118" s="800"/>
      <c r="DS118" s="800"/>
      <c r="DT118" s="800"/>
      <c r="DU118" s="801"/>
      <c r="DV118" s="847" t="s">
        <v>432</v>
      </c>
      <c r="DW118" s="848"/>
      <c r="DX118" s="848"/>
      <c r="DY118" s="848"/>
      <c r="DZ118" s="849"/>
    </row>
    <row r="119" spans="1:130" s="226" customFormat="1" ht="26.25" customHeight="1" x14ac:dyDescent="0.15">
      <c r="A119" s="838" t="s">
        <v>430</v>
      </c>
      <c r="B119" s="839"/>
      <c r="C119" s="914" t="s">
        <v>431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439</v>
      </c>
      <c r="AB119" s="918"/>
      <c r="AC119" s="918"/>
      <c r="AD119" s="918"/>
      <c r="AE119" s="919"/>
      <c r="AF119" s="920" t="s">
        <v>437</v>
      </c>
      <c r="AG119" s="918"/>
      <c r="AH119" s="918"/>
      <c r="AI119" s="918"/>
      <c r="AJ119" s="919"/>
      <c r="AK119" s="920" t="s">
        <v>432</v>
      </c>
      <c r="AL119" s="918"/>
      <c r="AM119" s="918"/>
      <c r="AN119" s="918"/>
      <c r="AO119" s="919"/>
      <c r="AP119" s="921" t="s">
        <v>432</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461</v>
      </c>
      <c r="BP119" s="901"/>
      <c r="BQ119" s="905">
        <v>13068699</v>
      </c>
      <c r="BR119" s="868"/>
      <c r="BS119" s="868"/>
      <c r="BT119" s="868"/>
      <c r="BU119" s="868"/>
      <c r="BV119" s="868">
        <v>12843889</v>
      </c>
      <c r="BW119" s="868"/>
      <c r="BX119" s="868"/>
      <c r="BY119" s="868"/>
      <c r="BZ119" s="868"/>
      <c r="CA119" s="868">
        <v>13190838</v>
      </c>
      <c r="CB119" s="868"/>
      <c r="CC119" s="868"/>
      <c r="CD119" s="868"/>
      <c r="CE119" s="868"/>
      <c r="CF119" s="766"/>
      <c r="CG119" s="767"/>
      <c r="CH119" s="767"/>
      <c r="CI119" s="767"/>
      <c r="CJ119" s="857"/>
      <c r="CK119" s="955"/>
      <c r="CL119" s="843"/>
      <c r="CM119" s="861" t="s">
        <v>462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433</v>
      </c>
      <c r="DH119" s="783"/>
      <c r="DI119" s="783"/>
      <c r="DJ119" s="783"/>
      <c r="DK119" s="784"/>
      <c r="DL119" s="785" t="s">
        <v>432</v>
      </c>
      <c r="DM119" s="783"/>
      <c r="DN119" s="783"/>
      <c r="DO119" s="783"/>
      <c r="DP119" s="784"/>
      <c r="DQ119" s="785" t="s">
        <v>437</v>
      </c>
      <c r="DR119" s="783"/>
      <c r="DS119" s="783"/>
      <c r="DT119" s="783"/>
      <c r="DU119" s="784"/>
      <c r="DV119" s="871" t="s">
        <v>432</v>
      </c>
      <c r="DW119" s="872"/>
      <c r="DX119" s="872"/>
      <c r="DY119" s="872"/>
      <c r="DZ119" s="873"/>
    </row>
    <row r="120" spans="1:130" s="226" customFormat="1" ht="26.25" customHeight="1" x14ac:dyDescent="0.15">
      <c r="A120" s="840"/>
      <c r="B120" s="841"/>
      <c r="C120" s="844" t="s">
        <v>438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432</v>
      </c>
      <c r="AB120" s="800"/>
      <c r="AC120" s="800"/>
      <c r="AD120" s="800"/>
      <c r="AE120" s="801"/>
      <c r="AF120" s="802" t="s">
        <v>437</v>
      </c>
      <c r="AG120" s="800"/>
      <c r="AH120" s="800"/>
      <c r="AI120" s="800"/>
      <c r="AJ120" s="801"/>
      <c r="AK120" s="802" t="s">
        <v>432</v>
      </c>
      <c r="AL120" s="800"/>
      <c r="AM120" s="800"/>
      <c r="AN120" s="800"/>
      <c r="AO120" s="801"/>
      <c r="AP120" s="847" t="s">
        <v>437</v>
      </c>
      <c r="AQ120" s="848"/>
      <c r="AR120" s="848"/>
      <c r="AS120" s="848"/>
      <c r="AT120" s="849"/>
      <c r="AU120" s="906" t="s">
        <v>463</v>
      </c>
      <c r="AV120" s="907"/>
      <c r="AW120" s="907"/>
      <c r="AX120" s="907"/>
      <c r="AY120" s="908"/>
      <c r="AZ120" s="883" t="s">
        <v>464</v>
      </c>
      <c r="BA120" s="828"/>
      <c r="BB120" s="828"/>
      <c r="BC120" s="828"/>
      <c r="BD120" s="828"/>
      <c r="BE120" s="828"/>
      <c r="BF120" s="828"/>
      <c r="BG120" s="828"/>
      <c r="BH120" s="828"/>
      <c r="BI120" s="828"/>
      <c r="BJ120" s="828"/>
      <c r="BK120" s="828"/>
      <c r="BL120" s="828"/>
      <c r="BM120" s="828"/>
      <c r="BN120" s="828"/>
      <c r="BO120" s="828"/>
      <c r="BP120" s="829"/>
      <c r="BQ120" s="884">
        <v>4114921</v>
      </c>
      <c r="BR120" s="865"/>
      <c r="BS120" s="865"/>
      <c r="BT120" s="865"/>
      <c r="BU120" s="865"/>
      <c r="BV120" s="865">
        <v>4207698</v>
      </c>
      <c r="BW120" s="865"/>
      <c r="BX120" s="865"/>
      <c r="BY120" s="865"/>
      <c r="BZ120" s="865"/>
      <c r="CA120" s="865">
        <v>4193550</v>
      </c>
      <c r="CB120" s="865"/>
      <c r="CC120" s="865"/>
      <c r="CD120" s="865"/>
      <c r="CE120" s="865"/>
      <c r="CF120" s="889">
        <v>74.599999999999994</v>
      </c>
      <c r="CG120" s="890"/>
      <c r="CH120" s="890"/>
      <c r="CI120" s="890"/>
      <c r="CJ120" s="890"/>
      <c r="CK120" s="891" t="s">
        <v>465</v>
      </c>
      <c r="CL120" s="875"/>
      <c r="CM120" s="875"/>
      <c r="CN120" s="875"/>
      <c r="CO120" s="876"/>
      <c r="CP120" s="895" t="s">
        <v>466</v>
      </c>
      <c r="CQ120" s="896"/>
      <c r="CR120" s="896"/>
      <c r="CS120" s="896"/>
      <c r="CT120" s="896"/>
      <c r="CU120" s="896"/>
      <c r="CV120" s="896"/>
      <c r="CW120" s="896"/>
      <c r="CX120" s="896"/>
      <c r="CY120" s="896"/>
      <c r="CZ120" s="896"/>
      <c r="DA120" s="896"/>
      <c r="DB120" s="896"/>
      <c r="DC120" s="896"/>
      <c r="DD120" s="896"/>
      <c r="DE120" s="896"/>
      <c r="DF120" s="897"/>
      <c r="DG120" s="884">
        <v>3871995</v>
      </c>
      <c r="DH120" s="865"/>
      <c r="DI120" s="865"/>
      <c r="DJ120" s="865"/>
      <c r="DK120" s="865"/>
      <c r="DL120" s="865">
        <v>3884660</v>
      </c>
      <c r="DM120" s="865"/>
      <c r="DN120" s="865"/>
      <c r="DO120" s="865"/>
      <c r="DP120" s="865"/>
      <c r="DQ120" s="865">
        <v>3932523</v>
      </c>
      <c r="DR120" s="865"/>
      <c r="DS120" s="865"/>
      <c r="DT120" s="865"/>
      <c r="DU120" s="865"/>
      <c r="DV120" s="866">
        <v>69.900000000000006</v>
      </c>
      <c r="DW120" s="866"/>
      <c r="DX120" s="866"/>
      <c r="DY120" s="866"/>
      <c r="DZ120" s="867"/>
    </row>
    <row r="121" spans="1:130" s="226" customFormat="1" ht="26.25" customHeight="1" x14ac:dyDescent="0.15">
      <c r="A121" s="840"/>
      <c r="B121" s="841"/>
      <c r="C121" s="886" t="s">
        <v>467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432</v>
      </c>
      <c r="AB121" s="800"/>
      <c r="AC121" s="800"/>
      <c r="AD121" s="800"/>
      <c r="AE121" s="801"/>
      <c r="AF121" s="802" t="s">
        <v>432</v>
      </c>
      <c r="AG121" s="800"/>
      <c r="AH121" s="800"/>
      <c r="AI121" s="800"/>
      <c r="AJ121" s="801"/>
      <c r="AK121" s="802" t="s">
        <v>432</v>
      </c>
      <c r="AL121" s="800"/>
      <c r="AM121" s="800"/>
      <c r="AN121" s="800"/>
      <c r="AO121" s="801"/>
      <c r="AP121" s="847" t="s">
        <v>433</v>
      </c>
      <c r="AQ121" s="848"/>
      <c r="AR121" s="848"/>
      <c r="AS121" s="848"/>
      <c r="AT121" s="849"/>
      <c r="AU121" s="909"/>
      <c r="AV121" s="910"/>
      <c r="AW121" s="910"/>
      <c r="AX121" s="910"/>
      <c r="AY121" s="911"/>
      <c r="AZ121" s="835" t="s">
        <v>468</v>
      </c>
      <c r="BA121" s="770"/>
      <c r="BB121" s="770"/>
      <c r="BC121" s="770"/>
      <c r="BD121" s="770"/>
      <c r="BE121" s="770"/>
      <c r="BF121" s="770"/>
      <c r="BG121" s="770"/>
      <c r="BH121" s="770"/>
      <c r="BI121" s="770"/>
      <c r="BJ121" s="770"/>
      <c r="BK121" s="770"/>
      <c r="BL121" s="770"/>
      <c r="BM121" s="770"/>
      <c r="BN121" s="770"/>
      <c r="BO121" s="770"/>
      <c r="BP121" s="771"/>
      <c r="BQ121" s="836">
        <v>683361</v>
      </c>
      <c r="BR121" s="837"/>
      <c r="BS121" s="837"/>
      <c r="BT121" s="837"/>
      <c r="BU121" s="837"/>
      <c r="BV121" s="837">
        <v>783525</v>
      </c>
      <c r="BW121" s="837"/>
      <c r="BX121" s="837"/>
      <c r="BY121" s="837"/>
      <c r="BZ121" s="837"/>
      <c r="CA121" s="837">
        <v>917899</v>
      </c>
      <c r="CB121" s="837"/>
      <c r="CC121" s="837"/>
      <c r="CD121" s="837"/>
      <c r="CE121" s="837"/>
      <c r="CF121" s="898">
        <v>16.3</v>
      </c>
      <c r="CG121" s="899"/>
      <c r="CH121" s="899"/>
      <c r="CI121" s="899"/>
      <c r="CJ121" s="899"/>
      <c r="CK121" s="892"/>
      <c r="CL121" s="878"/>
      <c r="CM121" s="878"/>
      <c r="CN121" s="878"/>
      <c r="CO121" s="879"/>
      <c r="CP121" s="858" t="s">
        <v>469</v>
      </c>
      <c r="CQ121" s="859"/>
      <c r="CR121" s="859"/>
      <c r="CS121" s="859"/>
      <c r="CT121" s="859"/>
      <c r="CU121" s="859"/>
      <c r="CV121" s="859"/>
      <c r="CW121" s="859"/>
      <c r="CX121" s="859"/>
      <c r="CY121" s="859"/>
      <c r="CZ121" s="859"/>
      <c r="DA121" s="859"/>
      <c r="DB121" s="859"/>
      <c r="DC121" s="859"/>
      <c r="DD121" s="859"/>
      <c r="DE121" s="859"/>
      <c r="DF121" s="860"/>
      <c r="DG121" s="836">
        <v>940165</v>
      </c>
      <c r="DH121" s="837"/>
      <c r="DI121" s="837"/>
      <c r="DJ121" s="837"/>
      <c r="DK121" s="837"/>
      <c r="DL121" s="837">
        <v>868247</v>
      </c>
      <c r="DM121" s="837"/>
      <c r="DN121" s="837"/>
      <c r="DO121" s="837"/>
      <c r="DP121" s="837"/>
      <c r="DQ121" s="837">
        <v>793805</v>
      </c>
      <c r="DR121" s="837"/>
      <c r="DS121" s="837"/>
      <c r="DT121" s="837"/>
      <c r="DU121" s="837"/>
      <c r="DV121" s="814">
        <v>14.1</v>
      </c>
      <c r="DW121" s="814"/>
      <c r="DX121" s="814"/>
      <c r="DY121" s="814"/>
      <c r="DZ121" s="815"/>
    </row>
    <row r="122" spans="1:130" s="226" customFormat="1" ht="26.25" customHeight="1" x14ac:dyDescent="0.15">
      <c r="A122" s="840"/>
      <c r="B122" s="841"/>
      <c r="C122" s="844" t="s">
        <v>449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432</v>
      </c>
      <c r="AB122" s="800"/>
      <c r="AC122" s="800"/>
      <c r="AD122" s="800"/>
      <c r="AE122" s="801"/>
      <c r="AF122" s="802" t="s">
        <v>432</v>
      </c>
      <c r="AG122" s="800"/>
      <c r="AH122" s="800"/>
      <c r="AI122" s="800"/>
      <c r="AJ122" s="801"/>
      <c r="AK122" s="802" t="s">
        <v>432</v>
      </c>
      <c r="AL122" s="800"/>
      <c r="AM122" s="800"/>
      <c r="AN122" s="800"/>
      <c r="AO122" s="801"/>
      <c r="AP122" s="847" t="s">
        <v>432</v>
      </c>
      <c r="AQ122" s="848"/>
      <c r="AR122" s="848"/>
      <c r="AS122" s="848"/>
      <c r="AT122" s="849"/>
      <c r="AU122" s="909"/>
      <c r="AV122" s="910"/>
      <c r="AW122" s="910"/>
      <c r="AX122" s="910"/>
      <c r="AY122" s="911"/>
      <c r="AZ122" s="902" t="s">
        <v>470</v>
      </c>
      <c r="BA122" s="903"/>
      <c r="BB122" s="903"/>
      <c r="BC122" s="903"/>
      <c r="BD122" s="903"/>
      <c r="BE122" s="903"/>
      <c r="BF122" s="903"/>
      <c r="BG122" s="903"/>
      <c r="BH122" s="903"/>
      <c r="BI122" s="903"/>
      <c r="BJ122" s="903"/>
      <c r="BK122" s="903"/>
      <c r="BL122" s="903"/>
      <c r="BM122" s="903"/>
      <c r="BN122" s="903"/>
      <c r="BO122" s="903"/>
      <c r="BP122" s="904"/>
      <c r="BQ122" s="905">
        <v>9310460</v>
      </c>
      <c r="BR122" s="868"/>
      <c r="BS122" s="868"/>
      <c r="BT122" s="868"/>
      <c r="BU122" s="868"/>
      <c r="BV122" s="868">
        <v>9381542</v>
      </c>
      <c r="BW122" s="868"/>
      <c r="BX122" s="868"/>
      <c r="BY122" s="868"/>
      <c r="BZ122" s="868"/>
      <c r="CA122" s="868">
        <v>9413839</v>
      </c>
      <c r="CB122" s="868"/>
      <c r="CC122" s="868"/>
      <c r="CD122" s="868"/>
      <c r="CE122" s="868"/>
      <c r="CF122" s="869">
        <v>167.4</v>
      </c>
      <c r="CG122" s="870"/>
      <c r="CH122" s="870"/>
      <c r="CI122" s="870"/>
      <c r="CJ122" s="870"/>
      <c r="CK122" s="892"/>
      <c r="CL122" s="878"/>
      <c r="CM122" s="878"/>
      <c r="CN122" s="878"/>
      <c r="CO122" s="879"/>
      <c r="CP122" s="858" t="s">
        <v>471</v>
      </c>
      <c r="CQ122" s="859"/>
      <c r="CR122" s="859"/>
      <c r="CS122" s="859"/>
      <c r="CT122" s="859"/>
      <c r="CU122" s="859"/>
      <c r="CV122" s="859"/>
      <c r="CW122" s="859"/>
      <c r="CX122" s="859"/>
      <c r="CY122" s="859"/>
      <c r="CZ122" s="859"/>
      <c r="DA122" s="859"/>
      <c r="DB122" s="859"/>
      <c r="DC122" s="859"/>
      <c r="DD122" s="859"/>
      <c r="DE122" s="859"/>
      <c r="DF122" s="860"/>
      <c r="DG122" s="836">
        <v>61455</v>
      </c>
      <c r="DH122" s="837"/>
      <c r="DI122" s="837"/>
      <c r="DJ122" s="837"/>
      <c r="DK122" s="837"/>
      <c r="DL122" s="837">
        <v>55217</v>
      </c>
      <c r="DM122" s="837"/>
      <c r="DN122" s="837"/>
      <c r="DO122" s="837"/>
      <c r="DP122" s="837"/>
      <c r="DQ122" s="837">
        <v>49067</v>
      </c>
      <c r="DR122" s="837"/>
      <c r="DS122" s="837"/>
      <c r="DT122" s="837"/>
      <c r="DU122" s="837"/>
      <c r="DV122" s="814">
        <v>0.9</v>
      </c>
      <c r="DW122" s="814"/>
      <c r="DX122" s="814"/>
      <c r="DY122" s="814"/>
      <c r="DZ122" s="815"/>
    </row>
    <row r="123" spans="1:130" s="226" customFormat="1" ht="26.25" customHeight="1" x14ac:dyDescent="0.15">
      <c r="A123" s="840"/>
      <c r="B123" s="841"/>
      <c r="C123" s="844" t="s">
        <v>455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432</v>
      </c>
      <c r="AB123" s="800"/>
      <c r="AC123" s="800"/>
      <c r="AD123" s="800"/>
      <c r="AE123" s="801"/>
      <c r="AF123" s="802" t="s">
        <v>432</v>
      </c>
      <c r="AG123" s="800"/>
      <c r="AH123" s="800"/>
      <c r="AI123" s="800"/>
      <c r="AJ123" s="801"/>
      <c r="AK123" s="802" t="s">
        <v>435</v>
      </c>
      <c r="AL123" s="800"/>
      <c r="AM123" s="800"/>
      <c r="AN123" s="800"/>
      <c r="AO123" s="801"/>
      <c r="AP123" s="847" t="s">
        <v>432</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472</v>
      </c>
      <c r="BP123" s="901"/>
      <c r="BQ123" s="855">
        <v>14108742</v>
      </c>
      <c r="BR123" s="856"/>
      <c r="BS123" s="856"/>
      <c r="BT123" s="856"/>
      <c r="BU123" s="856"/>
      <c r="BV123" s="856">
        <v>14372765</v>
      </c>
      <c r="BW123" s="856"/>
      <c r="BX123" s="856"/>
      <c r="BY123" s="856"/>
      <c r="BZ123" s="856"/>
      <c r="CA123" s="856">
        <v>14525288</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458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435</v>
      </c>
      <c r="AB124" s="800"/>
      <c r="AC124" s="800"/>
      <c r="AD124" s="800"/>
      <c r="AE124" s="801"/>
      <c r="AF124" s="802" t="s">
        <v>433</v>
      </c>
      <c r="AG124" s="800"/>
      <c r="AH124" s="800"/>
      <c r="AI124" s="800"/>
      <c r="AJ124" s="801"/>
      <c r="AK124" s="802" t="s">
        <v>432</v>
      </c>
      <c r="AL124" s="800"/>
      <c r="AM124" s="800"/>
      <c r="AN124" s="800"/>
      <c r="AO124" s="801"/>
      <c r="AP124" s="847" t="s">
        <v>432</v>
      </c>
      <c r="AQ124" s="848"/>
      <c r="AR124" s="848"/>
      <c r="AS124" s="848"/>
      <c r="AT124" s="849"/>
      <c r="AU124" s="850" t="s">
        <v>473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433</v>
      </c>
      <c r="BR124" s="854"/>
      <c r="BS124" s="854"/>
      <c r="BT124" s="854"/>
      <c r="BU124" s="854"/>
      <c r="BV124" s="854" t="s">
        <v>439</v>
      </c>
      <c r="BW124" s="854"/>
      <c r="BX124" s="854"/>
      <c r="BY124" s="854"/>
      <c r="BZ124" s="854"/>
      <c r="CA124" s="854" t="s">
        <v>432</v>
      </c>
      <c r="CB124" s="854"/>
      <c r="CC124" s="854"/>
      <c r="CD124" s="854"/>
      <c r="CE124" s="854"/>
      <c r="CF124" s="744"/>
      <c r="CG124" s="745"/>
      <c r="CH124" s="745"/>
      <c r="CI124" s="745"/>
      <c r="CJ124" s="885"/>
      <c r="CK124" s="893"/>
      <c r="CL124" s="893"/>
      <c r="CM124" s="893"/>
      <c r="CN124" s="893"/>
      <c r="CO124" s="894"/>
      <c r="CP124" s="858" t="s">
        <v>474</v>
      </c>
      <c r="CQ124" s="859"/>
      <c r="CR124" s="859"/>
      <c r="CS124" s="859"/>
      <c r="CT124" s="859"/>
      <c r="CU124" s="859"/>
      <c r="CV124" s="859"/>
      <c r="CW124" s="859"/>
      <c r="CX124" s="859"/>
      <c r="CY124" s="859"/>
      <c r="CZ124" s="859"/>
      <c r="DA124" s="859"/>
      <c r="DB124" s="859"/>
      <c r="DC124" s="859"/>
      <c r="DD124" s="859"/>
      <c r="DE124" s="859"/>
      <c r="DF124" s="860"/>
      <c r="DG124" s="782" t="s">
        <v>439</v>
      </c>
      <c r="DH124" s="783"/>
      <c r="DI124" s="783"/>
      <c r="DJ124" s="783"/>
      <c r="DK124" s="784"/>
      <c r="DL124" s="785" t="s">
        <v>432</v>
      </c>
      <c r="DM124" s="783"/>
      <c r="DN124" s="783"/>
      <c r="DO124" s="783"/>
      <c r="DP124" s="784"/>
      <c r="DQ124" s="785" t="s">
        <v>432</v>
      </c>
      <c r="DR124" s="783"/>
      <c r="DS124" s="783"/>
      <c r="DT124" s="783"/>
      <c r="DU124" s="784"/>
      <c r="DV124" s="871" t="s">
        <v>432</v>
      </c>
      <c r="DW124" s="872"/>
      <c r="DX124" s="872"/>
      <c r="DY124" s="872"/>
      <c r="DZ124" s="873"/>
    </row>
    <row r="125" spans="1:130" s="226" customFormat="1" ht="26.25" customHeight="1" x14ac:dyDescent="0.15">
      <c r="A125" s="840"/>
      <c r="B125" s="841"/>
      <c r="C125" s="844" t="s">
        <v>460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439</v>
      </c>
      <c r="AB125" s="800"/>
      <c r="AC125" s="800"/>
      <c r="AD125" s="800"/>
      <c r="AE125" s="801"/>
      <c r="AF125" s="802" t="s">
        <v>439</v>
      </c>
      <c r="AG125" s="800"/>
      <c r="AH125" s="800"/>
      <c r="AI125" s="800"/>
      <c r="AJ125" s="801"/>
      <c r="AK125" s="802" t="s">
        <v>433</v>
      </c>
      <c r="AL125" s="800"/>
      <c r="AM125" s="800"/>
      <c r="AN125" s="800"/>
      <c r="AO125" s="801"/>
      <c r="AP125" s="847" t="s">
        <v>432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475</v>
      </c>
      <c r="CL125" s="875"/>
      <c r="CM125" s="875"/>
      <c r="CN125" s="875"/>
      <c r="CO125" s="876"/>
      <c r="CP125" s="883" t="s">
        <v>476</v>
      </c>
      <c r="CQ125" s="828"/>
      <c r="CR125" s="828"/>
      <c r="CS125" s="828"/>
      <c r="CT125" s="828"/>
      <c r="CU125" s="828"/>
      <c r="CV125" s="828"/>
      <c r="CW125" s="828"/>
      <c r="CX125" s="828"/>
      <c r="CY125" s="828"/>
      <c r="CZ125" s="828"/>
      <c r="DA125" s="828"/>
      <c r="DB125" s="828"/>
      <c r="DC125" s="828"/>
      <c r="DD125" s="828"/>
      <c r="DE125" s="828"/>
      <c r="DF125" s="829"/>
      <c r="DG125" s="884" t="s">
        <v>432</v>
      </c>
      <c r="DH125" s="865"/>
      <c r="DI125" s="865"/>
      <c r="DJ125" s="865"/>
      <c r="DK125" s="865"/>
      <c r="DL125" s="865" t="s">
        <v>439</v>
      </c>
      <c r="DM125" s="865"/>
      <c r="DN125" s="865"/>
      <c r="DO125" s="865"/>
      <c r="DP125" s="865"/>
      <c r="DQ125" s="865" t="s">
        <v>433</v>
      </c>
      <c r="DR125" s="865"/>
      <c r="DS125" s="865"/>
      <c r="DT125" s="865"/>
      <c r="DU125" s="865"/>
      <c r="DV125" s="866" t="s">
        <v>432</v>
      </c>
      <c r="DW125" s="866"/>
      <c r="DX125" s="866"/>
      <c r="DY125" s="866"/>
      <c r="DZ125" s="867"/>
    </row>
    <row r="126" spans="1:130" s="226" customFormat="1" ht="26.25" customHeight="1" thickBot="1" x14ac:dyDescent="0.2">
      <c r="A126" s="840"/>
      <c r="B126" s="841"/>
      <c r="C126" s="844" t="s">
        <v>462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432</v>
      </c>
      <c r="AB126" s="800"/>
      <c r="AC126" s="800"/>
      <c r="AD126" s="800"/>
      <c r="AE126" s="801"/>
      <c r="AF126" s="802" t="s">
        <v>439</v>
      </c>
      <c r="AG126" s="800"/>
      <c r="AH126" s="800"/>
      <c r="AI126" s="800"/>
      <c r="AJ126" s="801"/>
      <c r="AK126" s="802" t="s">
        <v>439</v>
      </c>
      <c r="AL126" s="800"/>
      <c r="AM126" s="800"/>
      <c r="AN126" s="800"/>
      <c r="AO126" s="801"/>
      <c r="AP126" s="847" t="s">
        <v>432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477</v>
      </c>
      <c r="CQ126" s="770"/>
      <c r="CR126" s="770"/>
      <c r="CS126" s="770"/>
      <c r="CT126" s="770"/>
      <c r="CU126" s="770"/>
      <c r="CV126" s="770"/>
      <c r="CW126" s="770"/>
      <c r="CX126" s="770"/>
      <c r="CY126" s="770"/>
      <c r="CZ126" s="770"/>
      <c r="DA126" s="770"/>
      <c r="DB126" s="770"/>
      <c r="DC126" s="770"/>
      <c r="DD126" s="770"/>
      <c r="DE126" s="770"/>
      <c r="DF126" s="771"/>
      <c r="DG126" s="836" t="s">
        <v>432</v>
      </c>
      <c r="DH126" s="837"/>
      <c r="DI126" s="837"/>
      <c r="DJ126" s="837"/>
      <c r="DK126" s="837"/>
      <c r="DL126" s="837" t="s">
        <v>439</v>
      </c>
      <c r="DM126" s="837"/>
      <c r="DN126" s="837"/>
      <c r="DO126" s="837"/>
      <c r="DP126" s="837"/>
      <c r="DQ126" s="837" t="s">
        <v>432</v>
      </c>
      <c r="DR126" s="837"/>
      <c r="DS126" s="837"/>
      <c r="DT126" s="837"/>
      <c r="DU126" s="837"/>
      <c r="DV126" s="814" t="s">
        <v>433</v>
      </c>
      <c r="DW126" s="814"/>
      <c r="DX126" s="814"/>
      <c r="DY126" s="814"/>
      <c r="DZ126" s="815"/>
    </row>
    <row r="127" spans="1:130" s="226" customFormat="1" ht="26.25" customHeight="1" x14ac:dyDescent="0.15">
      <c r="A127" s="842"/>
      <c r="B127" s="843"/>
      <c r="C127" s="861" t="s">
        <v>478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175</v>
      </c>
      <c r="AB127" s="800"/>
      <c r="AC127" s="800"/>
      <c r="AD127" s="800"/>
      <c r="AE127" s="801"/>
      <c r="AF127" s="802">
        <v>122</v>
      </c>
      <c r="AG127" s="800"/>
      <c r="AH127" s="800"/>
      <c r="AI127" s="800"/>
      <c r="AJ127" s="801"/>
      <c r="AK127" s="802">
        <v>119</v>
      </c>
      <c r="AL127" s="800"/>
      <c r="AM127" s="800"/>
      <c r="AN127" s="800"/>
      <c r="AO127" s="801"/>
      <c r="AP127" s="847">
        <v>0</v>
      </c>
      <c r="AQ127" s="848"/>
      <c r="AR127" s="848"/>
      <c r="AS127" s="848"/>
      <c r="AT127" s="849"/>
      <c r="AU127" s="262"/>
      <c r="AV127" s="262"/>
      <c r="AW127" s="262"/>
      <c r="AX127" s="864" t="s">
        <v>479</v>
      </c>
      <c r="AY127" s="832"/>
      <c r="AZ127" s="832"/>
      <c r="BA127" s="832"/>
      <c r="BB127" s="832"/>
      <c r="BC127" s="832"/>
      <c r="BD127" s="832"/>
      <c r="BE127" s="833"/>
      <c r="BF127" s="831" t="s">
        <v>480</v>
      </c>
      <c r="BG127" s="832"/>
      <c r="BH127" s="832"/>
      <c r="BI127" s="832"/>
      <c r="BJ127" s="832"/>
      <c r="BK127" s="832"/>
      <c r="BL127" s="833"/>
      <c r="BM127" s="831" t="s">
        <v>481</v>
      </c>
      <c r="BN127" s="832"/>
      <c r="BO127" s="832"/>
      <c r="BP127" s="832"/>
      <c r="BQ127" s="832"/>
      <c r="BR127" s="832"/>
      <c r="BS127" s="833"/>
      <c r="BT127" s="831" t="s">
        <v>482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483</v>
      </c>
      <c r="CQ127" s="770"/>
      <c r="CR127" s="770"/>
      <c r="CS127" s="770"/>
      <c r="CT127" s="770"/>
      <c r="CU127" s="770"/>
      <c r="CV127" s="770"/>
      <c r="CW127" s="770"/>
      <c r="CX127" s="770"/>
      <c r="CY127" s="770"/>
      <c r="CZ127" s="770"/>
      <c r="DA127" s="770"/>
      <c r="DB127" s="770"/>
      <c r="DC127" s="770"/>
      <c r="DD127" s="770"/>
      <c r="DE127" s="770"/>
      <c r="DF127" s="771"/>
      <c r="DG127" s="836" t="s">
        <v>439</v>
      </c>
      <c r="DH127" s="837"/>
      <c r="DI127" s="837"/>
      <c r="DJ127" s="837"/>
      <c r="DK127" s="837"/>
      <c r="DL127" s="837" t="s">
        <v>439</v>
      </c>
      <c r="DM127" s="837"/>
      <c r="DN127" s="837"/>
      <c r="DO127" s="837"/>
      <c r="DP127" s="837"/>
      <c r="DQ127" s="837" t="s">
        <v>432</v>
      </c>
      <c r="DR127" s="837"/>
      <c r="DS127" s="837"/>
      <c r="DT127" s="837"/>
      <c r="DU127" s="837"/>
      <c r="DV127" s="814" t="s">
        <v>432</v>
      </c>
      <c r="DW127" s="814"/>
      <c r="DX127" s="814"/>
      <c r="DY127" s="814"/>
      <c r="DZ127" s="815"/>
    </row>
    <row r="128" spans="1:130" s="226" customFormat="1" ht="26.25" customHeight="1" thickBot="1" x14ac:dyDescent="0.2">
      <c r="A128" s="816" t="s">
        <v>484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485</v>
      </c>
      <c r="X128" s="818"/>
      <c r="Y128" s="818"/>
      <c r="Z128" s="819"/>
      <c r="AA128" s="820">
        <v>70272</v>
      </c>
      <c r="AB128" s="821"/>
      <c r="AC128" s="821"/>
      <c r="AD128" s="821"/>
      <c r="AE128" s="822"/>
      <c r="AF128" s="823">
        <v>91775</v>
      </c>
      <c r="AG128" s="821"/>
      <c r="AH128" s="821"/>
      <c r="AI128" s="821"/>
      <c r="AJ128" s="822"/>
      <c r="AK128" s="823">
        <v>95621</v>
      </c>
      <c r="AL128" s="821"/>
      <c r="AM128" s="821"/>
      <c r="AN128" s="821"/>
      <c r="AO128" s="822"/>
      <c r="AP128" s="824"/>
      <c r="AQ128" s="825"/>
      <c r="AR128" s="825"/>
      <c r="AS128" s="825"/>
      <c r="AT128" s="826"/>
      <c r="AU128" s="262"/>
      <c r="AV128" s="262"/>
      <c r="AW128" s="262"/>
      <c r="AX128" s="827" t="s">
        <v>486</v>
      </c>
      <c r="AY128" s="828"/>
      <c r="AZ128" s="828"/>
      <c r="BA128" s="828"/>
      <c r="BB128" s="828"/>
      <c r="BC128" s="828"/>
      <c r="BD128" s="828"/>
      <c r="BE128" s="829"/>
      <c r="BF128" s="806" t="s">
        <v>439</v>
      </c>
      <c r="BG128" s="807"/>
      <c r="BH128" s="807"/>
      <c r="BI128" s="807"/>
      <c r="BJ128" s="807"/>
      <c r="BK128" s="807"/>
      <c r="BL128" s="830"/>
      <c r="BM128" s="806">
        <v>14.27</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487</v>
      </c>
      <c r="CQ128" s="748"/>
      <c r="CR128" s="748"/>
      <c r="CS128" s="748"/>
      <c r="CT128" s="748"/>
      <c r="CU128" s="748"/>
      <c r="CV128" s="748"/>
      <c r="CW128" s="748"/>
      <c r="CX128" s="748"/>
      <c r="CY128" s="748"/>
      <c r="CZ128" s="748"/>
      <c r="DA128" s="748"/>
      <c r="DB128" s="748"/>
      <c r="DC128" s="748"/>
      <c r="DD128" s="748"/>
      <c r="DE128" s="748"/>
      <c r="DF128" s="749"/>
      <c r="DG128" s="810" t="s">
        <v>439</v>
      </c>
      <c r="DH128" s="811"/>
      <c r="DI128" s="811"/>
      <c r="DJ128" s="811"/>
      <c r="DK128" s="811"/>
      <c r="DL128" s="811" t="s">
        <v>432</v>
      </c>
      <c r="DM128" s="811"/>
      <c r="DN128" s="811"/>
      <c r="DO128" s="811"/>
      <c r="DP128" s="811"/>
      <c r="DQ128" s="811" t="s">
        <v>432</v>
      </c>
      <c r="DR128" s="811"/>
      <c r="DS128" s="811"/>
      <c r="DT128" s="811"/>
      <c r="DU128" s="811"/>
      <c r="DV128" s="812" t="s">
        <v>432</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488</v>
      </c>
      <c r="X129" s="797"/>
      <c r="Y129" s="797"/>
      <c r="Z129" s="798"/>
      <c r="AA129" s="799">
        <v>6389578</v>
      </c>
      <c r="AB129" s="800"/>
      <c r="AC129" s="800"/>
      <c r="AD129" s="800"/>
      <c r="AE129" s="801"/>
      <c r="AF129" s="802">
        <v>6318083</v>
      </c>
      <c r="AG129" s="800"/>
      <c r="AH129" s="800"/>
      <c r="AI129" s="800"/>
      <c r="AJ129" s="801"/>
      <c r="AK129" s="802">
        <v>6400635</v>
      </c>
      <c r="AL129" s="800"/>
      <c r="AM129" s="800"/>
      <c r="AN129" s="800"/>
      <c r="AO129" s="801"/>
      <c r="AP129" s="803"/>
      <c r="AQ129" s="804"/>
      <c r="AR129" s="804"/>
      <c r="AS129" s="804"/>
      <c r="AT129" s="805"/>
      <c r="AU129" s="264"/>
      <c r="AV129" s="264"/>
      <c r="AW129" s="264"/>
      <c r="AX129" s="769" t="s">
        <v>489</v>
      </c>
      <c r="AY129" s="770"/>
      <c r="AZ129" s="770"/>
      <c r="BA129" s="770"/>
      <c r="BB129" s="770"/>
      <c r="BC129" s="770"/>
      <c r="BD129" s="770"/>
      <c r="BE129" s="771"/>
      <c r="BF129" s="789" t="s">
        <v>490</v>
      </c>
      <c r="BG129" s="790"/>
      <c r="BH129" s="790"/>
      <c r="BI129" s="790"/>
      <c r="BJ129" s="790"/>
      <c r="BK129" s="790"/>
      <c r="BL129" s="791"/>
      <c r="BM129" s="789">
        <v>19.27</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492</v>
      </c>
      <c r="X130" s="797"/>
      <c r="Y130" s="797"/>
      <c r="Z130" s="798"/>
      <c r="AA130" s="799">
        <v>722037</v>
      </c>
      <c r="AB130" s="800"/>
      <c r="AC130" s="800"/>
      <c r="AD130" s="800"/>
      <c r="AE130" s="801"/>
      <c r="AF130" s="802">
        <v>748767</v>
      </c>
      <c r="AG130" s="800"/>
      <c r="AH130" s="800"/>
      <c r="AI130" s="800"/>
      <c r="AJ130" s="801"/>
      <c r="AK130" s="802">
        <v>776233</v>
      </c>
      <c r="AL130" s="800"/>
      <c r="AM130" s="800"/>
      <c r="AN130" s="800"/>
      <c r="AO130" s="801"/>
      <c r="AP130" s="803"/>
      <c r="AQ130" s="804"/>
      <c r="AR130" s="804"/>
      <c r="AS130" s="804"/>
      <c r="AT130" s="805"/>
      <c r="AU130" s="264"/>
      <c r="AV130" s="264"/>
      <c r="AW130" s="264"/>
      <c r="AX130" s="769" t="s">
        <v>493</v>
      </c>
      <c r="AY130" s="770"/>
      <c r="AZ130" s="770"/>
      <c r="BA130" s="770"/>
      <c r="BB130" s="770"/>
      <c r="BC130" s="770"/>
      <c r="BD130" s="770"/>
      <c r="BE130" s="771"/>
      <c r="BF130" s="772">
        <v>4.2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494</v>
      </c>
      <c r="X131" s="780"/>
      <c r="Y131" s="780"/>
      <c r="Z131" s="781"/>
      <c r="AA131" s="782">
        <v>5667541</v>
      </c>
      <c r="AB131" s="783"/>
      <c r="AC131" s="783"/>
      <c r="AD131" s="783"/>
      <c r="AE131" s="784"/>
      <c r="AF131" s="785">
        <v>5569316</v>
      </c>
      <c r="AG131" s="783"/>
      <c r="AH131" s="783"/>
      <c r="AI131" s="783"/>
      <c r="AJ131" s="784"/>
      <c r="AK131" s="785">
        <v>5624402</v>
      </c>
      <c r="AL131" s="783"/>
      <c r="AM131" s="783"/>
      <c r="AN131" s="783"/>
      <c r="AO131" s="784"/>
      <c r="AP131" s="786"/>
      <c r="AQ131" s="787"/>
      <c r="AR131" s="787"/>
      <c r="AS131" s="787"/>
      <c r="AT131" s="788"/>
      <c r="AU131" s="264"/>
      <c r="AV131" s="264"/>
      <c r="AW131" s="264"/>
      <c r="AX131" s="747" t="s">
        <v>495</v>
      </c>
      <c r="AY131" s="748"/>
      <c r="AZ131" s="748"/>
      <c r="BA131" s="748"/>
      <c r="BB131" s="748"/>
      <c r="BC131" s="748"/>
      <c r="BD131" s="748"/>
      <c r="BE131" s="749"/>
      <c r="BF131" s="750" t="s">
        <v>496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4.8042704939999998</v>
      </c>
      <c r="AB132" s="763"/>
      <c r="AC132" s="763"/>
      <c r="AD132" s="763"/>
      <c r="AE132" s="764"/>
      <c r="AF132" s="765">
        <v>4.4217099549999999</v>
      </c>
      <c r="AG132" s="763"/>
      <c r="AH132" s="763"/>
      <c r="AI132" s="763"/>
      <c r="AJ132" s="764"/>
      <c r="AK132" s="765">
        <v>3.3901737459999999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4.8</v>
      </c>
      <c r="AB133" s="742"/>
      <c r="AC133" s="742"/>
      <c r="AD133" s="742"/>
      <c r="AE133" s="743"/>
      <c r="AF133" s="741">
        <v>4.5</v>
      </c>
      <c r="AG133" s="742"/>
      <c r="AH133" s="742"/>
      <c r="AI133" s="742"/>
      <c r="AJ133" s="743"/>
      <c r="AK133" s="741">
        <v>4.2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SavCuz32i644gfhff2uN4DjTTlukJP/YQx47iI4QfNRpy5rApUmclI7uKqPBLyib569YDxiyA7uaE0dR1u+AA==" saltValue="esziD16Cv3yBdg1r5o6Y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5"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dWm3P6wXzYLs+BvphMN7jqXrR8zsQ1+4tFVTsTY92onSpQvFoVkbTJt4ZA1T3unOU++Dlgy7dBnNC6ELFKGww==" saltValue="x8ogPqfdrvo+qIMQba28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zsrKTZGgLguTlhvf164CRkIkOuqT+7CMAtSIRCOPNYfcsVn18NMkIzaRHokQuR8CAs2pg+IJK4WlLPUOouA3A==" saltValue="6sCQBd3dhbWojGKJKEtZ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508</v>
      </c>
      <c r="AL9" s="1169"/>
      <c r="AM9" s="1169"/>
      <c r="AN9" s="1170"/>
      <c r="AO9" s="292">
        <v>1444745</v>
      </c>
      <c r="AP9" s="292">
        <v>48558</v>
      </c>
      <c r="AQ9" s="293">
        <v>63745</v>
      </c>
      <c r="AR9" s="294">
        <v>-23.8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509</v>
      </c>
      <c r="AL10" s="1169"/>
      <c r="AM10" s="1169"/>
      <c r="AN10" s="1170"/>
      <c r="AO10" s="295">
        <v>162792</v>
      </c>
      <c r="AP10" s="295">
        <v>5471</v>
      </c>
      <c r="AQ10" s="296">
        <v>6933</v>
      </c>
      <c r="AR10" s="297">
        <v>-21.1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510</v>
      </c>
      <c r="AL11" s="1169"/>
      <c r="AM11" s="1169"/>
      <c r="AN11" s="1170"/>
      <c r="AO11" s="295">
        <v>266463</v>
      </c>
      <c r="AP11" s="295">
        <v>8956</v>
      </c>
      <c r="AQ11" s="296">
        <v>8657</v>
      </c>
      <c r="AR11" s="297">
        <v>3.5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511</v>
      </c>
      <c r="AL12" s="1169"/>
      <c r="AM12" s="1169"/>
      <c r="AN12" s="1170"/>
      <c r="AO12" s="295" t="s">
        <v>512</v>
      </c>
      <c r="AP12" s="295" t="s">
        <v>512</v>
      </c>
      <c r="AQ12" s="296">
        <v>309</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513</v>
      </c>
      <c r="AL13" s="1169"/>
      <c r="AM13" s="1169"/>
      <c r="AN13" s="1170"/>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514</v>
      </c>
      <c r="AL14" s="1169"/>
      <c r="AM14" s="1169"/>
      <c r="AN14" s="1170"/>
      <c r="AO14" s="295">
        <v>56017</v>
      </c>
      <c r="AP14" s="295">
        <v>1883</v>
      </c>
      <c r="AQ14" s="296">
        <v>2823</v>
      </c>
      <c r="AR14" s="297">
        <v>-33.299999999999997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515</v>
      </c>
      <c r="AL15" s="1169"/>
      <c r="AM15" s="1169"/>
      <c r="AN15" s="1170"/>
      <c r="AO15" s="295">
        <v>17479</v>
      </c>
      <c r="AP15" s="295">
        <v>587</v>
      </c>
      <c r="AQ15" s="296">
        <v>1311</v>
      </c>
      <c r="AR15" s="297">
        <v>-55.2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516</v>
      </c>
      <c r="AL16" s="1172"/>
      <c r="AM16" s="1172"/>
      <c r="AN16" s="1173"/>
      <c r="AO16" s="295">
        <v>-135385</v>
      </c>
      <c r="AP16" s="295">
        <v>-4550</v>
      </c>
      <c r="AQ16" s="296">
        <v>-5769</v>
      </c>
      <c r="AR16" s="297">
        <v>-21.1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1812111</v>
      </c>
      <c r="AP17" s="295">
        <v>60905</v>
      </c>
      <c r="AQ17" s="296">
        <v>78008</v>
      </c>
      <c r="AR17" s="297">
        <v>-21.9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521</v>
      </c>
      <c r="AL21" s="1166"/>
      <c r="AM21" s="1166"/>
      <c r="AN21" s="1167"/>
      <c r="AO21" s="307">
        <v>5.55</v>
      </c>
      <c r="AP21" s="308">
        <v>7.6</v>
      </c>
      <c r="AQ21" s="309">
        <v>-2.0499999999999998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522</v>
      </c>
      <c r="AL22" s="1166"/>
      <c r="AM22" s="1166"/>
      <c r="AN22" s="1167"/>
      <c r="AO22" s="312">
        <v>97.2</v>
      </c>
      <c r="AP22" s="313">
        <v>97</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527</v>
      </c>
      <c r="AL32" s="1157"/>
      <c r="AM32" s="1157"/>
      <c r="AN32" s="1158"/>
      <c r="AO32" s="322">
        <v>670970</v>
      </c>
      <c r="AP32" s="322">
        <v>22551</v>
      </c>
      <c r="AQ32" s="323">
        <v>35085</v>
      </c>
      <c r="AR32" s="324">
        <v>-35.700000000000003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528</v>
      </c>
      <c r="AL33" s="1157"/>
      <c r="AM33" s="1157"/>
      <c r="AN33" s="1158"/>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529</v>
      </c>
      <c r="AL34" s="1157"/>
      <c r="AM34" s="1157"/>
      <c r="AN34" s="1158"/>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530</v>
      </c>
      <c r="AL35" s="1157"/>
      <c r="AM35" s="1157"/>
      <c r="AN35" s="1158"/>
      <c r="AO35" s="322">
        <v>364875</v>
      </c>
      <c r="AP35" s="322">
        <v>12263</v>
      </c>
      <c r="AQ35" s="323">
        <v>14585</v>
      </c>
      <c r="AR35" s="324">
        <v>-15.9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531</v>
      </c>
      <c r="AL36" s="1157"/>
      <c r="AM36" s="1157"/>
      <c r="AN36" s="1158"/>
      <c r="AO36" s="322">
        <v>26567</v>
      </c>
      <c r="AP36" s="322">
        <v>893</v>
      </c>
      <c r="AQ36" s="323">
        <v>2514</v>
      </c>
      <c r="AR36" s="324">
        <v>-64.5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532</v>
      </c>
      <c r="AL37" s="1157"/>
      <c r="AM37" s="1157"/>
      <c r="AN37" s="1158"/>
      <c r="AO37" s="322">
        <v>119</v>
      </c>
      <c r="AP37" s="322">
        <v>4</v>
      </c>
      <c r="AQ37" s="323">
        <v>688</v>
      </c>
      <c r="AR37" s="324">
        <v>-99.4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533</v>
      </c>
      <c r="AL38" s="1160"/>
      <c r="AM38" s="1160"/>
      <c r="AN38" s="1161"/>
      <c r="AO38" s="325" t="s">
        <v>512</v>
      </c>
      <c r="AP38" s="325" t="s">
        <v>512</v>
      </c>
      <c r="AQ38" s="326">
        <v>1</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534</v>
      </c>
      <c r="AL39" s="1160"/>
      <c r="AM39" s="1160"/>
      <c r="AN39" s="1161"/>
      <c r="AO39" s="322">
        <v>-95621</v>
      </c>
      <c r="AP39" s="322">
        <v>-3214</v>
      </c>
      <c r="AQ39" s="323">
        <v>-3106</v>
      </c>
      <c r="AR39" s="324">
        <v>3.5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535</v>
      </c>
      <c r="AL40" s="1157"/>
      <c r="AM40" s="1157"/>
      <c r="AN40" s="1158"/>
      <c r="AO40" s="322">
        <v>-776233</v>
      </c>
      <c r="AP40" s="322">
        <v>-26089</v>
      </c>
      <c r="AQ40" s="323">
        <v>-35380</v>
      </c>
      <c r="AR40" s="324">
        <v>-26.3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190677</v>
      </c>
      <c r="AP41" s="322">
        <v>6409</v>
      </c>
      <c r="AQ41" s="323">
        <v>14388</v>
      </c>
      <c r="AR41" s="324">
        <v>-55.5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503</v>
      </c>
      <c r="AN49" s="1151" t="s">
        <v>539</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1204088</v>
      </c>
      <c r="AN51" s="344">
        <v>39921</v>
      </c>
      <c r="AO51" s="345">
        <v>148</v>
      </c>
      <c r="AP51" s="346">
        <v>53270</v>
      </c>
      <c r="AQ51" s="347">
        <v>13.8</v>
      </c>
      <c r="AR51" s="348">
        <v>134.19999999999999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979569</v>
      </c>
      <c r="AN52" s="352">
        <v>32477</v>
      </c>
      <c r="AO52" s="353">
        <v>117.9</v>
      </c>
      <c r="AP52" s="354">
        <v>24316</v>
      </c>
      <c r="AQ52" s="355">
        <v>0.8</v>
      </c>
      <c r="AR52" s="356">
        <v>117.1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1460880</v>
      </c>
      <c r="AN53" s="344">
        <v>48638</v>
      </c>
      <c r="AO53" s="345">
        <v>21.8</v>
      </c>
      <c r="AP53" s="346">
        <v>53292</v>
      </c>
      <c r="AQ53" s="347">
        <v>0</v>
      </c>
      <c r="AR53" s="348">
        <v>21.8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1023422</v>
      </c>
      <c r="AN54" s="352">
        <v>34073</v>
      </c>
      <c r="AO54" s="353">
        <v>4.9000000000000004</v>
      </c>
      <c r="AP54" s="354">
        <v>28900</v>
      </c>
      <c r="AQ54" s="355">
        <v>18.899999999999999</v>
      </c>
      <c r="AR54" s="356">
        <v>-14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1415321</v>
      </c>
      <c r="AN55" s="344">
        <v>47370</v>
      </c>
      <c r="AO55" s="345">
        <v>-2.6</v>
      </c>
      <c r="AP55" s="346">
        <v>49919</v>
      </c>
      <c r="AQ55" s="347">
        <v>-6.3</v>
      </c>
      <c r="AR55" s="348">
        <v>3.7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750234</v>
      </c>
      <c r="AN56" s="352">
        <v>25110</v>
      </c>
      <c r="AO56" s="353">
        <v>-26.3</v>
      </c>
      <c r="AP56" s="354">
        <v>26398</v>
      </c>
      <c r="AQ56" s="355">
        <v>-8.6999999999999993</v>
      </c>
      <c r="AR56" s="356">
        <v>-17.600000000000001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739249</v>
      </c>
      <c r="AN57" s="344">
        <v>24864</v>
      </c>
      <c r="AO57" s="345">
        <v>-47.5</v>
      </c>
      <c r="AP57" s="346">
        <v>57122</v>
      </c>
      <c r="AQ57" s="347">
        <v>14.4</v>
      </c>
      <c r="AR57" s="348">
        <v>-61.9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503041</v>
      </c>
      <c r="AN58" s="352">
        <v>16919</v>
      </c>
      <c r="AO58" s="353">
        <v>-32.6</v>
      </c>
      <c r="AP58" s="354">
        <v>36191</v>
      </c>
      <c r="AQ58" s="355">
        <v>37.1</v>
      </c>
      <c r="AR58" s="356">
        <v>-69.7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1312154</v>
      </c>
      <c r="AN59" s="344">
        <v>44102</v>
      </c>
      <c r="AO59" s="345">
        <v>77.400000000000006</v>
      </c>
      <c r="AP59" s="346">
        <v>53655</v>
      </c>
      <c r="AQ59" s="347">
        <v>-6.1</v>
      </c>
      <c r="AR59" s="348">
        <v>83.5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280909</v>
      </c>
      <c r="AN60" s="352">
        <v>9441</v>
      </c>
      <c r="AO60" s="353">
        <v>-44.2</v>
      </c>
      <c r="AP60" s="354">
        <v>32719</v>
      </c>
      <c r="AQ60" s="355">
        <v>-9.6</v>
      </c>
      <c r="AR60" s="356">
        <v>-34.6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1226338</v>
      </c>
      <c r="AN61" s="359">
        <v>40979</v>
      </c>
      <c r="AO61" s="360">
        <v>39.4</v>
      </c>
      <c r="AP61" s="361">
        <v>53452</v>
      </c>
      <c r="AQ61" s="362">
        <v>3.2</v>
      </c>
      <c r="AR61" s="348">
        <v>36.200000000000003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707435</v>
      </c>
      <c r="AN62" s="352">
        <v>23604</v>
      </c>
      <c r="AO62" s="353">
        <v>3.9</v>
      </c>
      <c r="AP62" s="354">
        <v>29705</v>
      </c>
      <c r="AQ62" s="355">
        <v>7.7</v>
      </c>
      <c r="AR62" s="356">
        <v>-3.8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6Y8I3h8GAZZpncsI6IuFJd+L8YkXHYr2cNZZ675UiYX3CUQeXMYqqr8zojGKUP2ErlyncZsKV01D3MCKs/Fdvw==" saltValue="CGuSJqk7zRQO52gy4iRH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Z3C4mnRGHSeQsmKV2m9yc0SO/YI3awUJzrQCbtqSAhSW5sKHaC5ch4ld9KsRg7RyCfu1OMRxQCIRSm6GnfahA==" saltValue="51Ep6BJ8oXKDSx3J5DzS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giFy6Z3O2z7mk4w2PhaO6j5q/o27HAvVe0gh252qUxxh7nw/vR038MwpGJ11hrlIuec2V9ju9rZ4RPynckweQ==" saltValue="XAx1LZ+jXVM1VWoA1WLC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4" t="s">
        <v>3</v>
      </c>
      <c r="D47" s="1174"/>
      <c r="E47" s="1175"/>
      <c r="F47" s="11">
        <v>18.16</v>
      </c>
      <c r="G47" s="12">
        <v>19.670000000000002</v>
      </c>
      <c r="H47" s="12">
        <v>19.27</v>
      </c>
      <c r="I47" s="12">
        <v>21.62</v>
      </c>
      <c r="J47" s="13">
        <v>24.11</v>
      </c>
    </row>
    <row r="48" spans="2:10" ht="57.75" customHeight="1" x14ac:dyDescent="0.15">
      <c r="B48" s="14"/>
      <c r="C48" s="1176" t="s">
        <v>4</v>
      </c>
      <c r="D48" s="1176"/>
      <c r="E48" s="1177"/>
      <c r="F48" s="15">
        <v>12.57</v>
      </c>
      <c r="G48" s="16">
        <v>4</v>
      </c>
      <c r="H48" s="16">
        <v>5</v>
      </c>
      <c r="I48" s="16">
        <v>5.37</v>
      </c>
      <c r="J48" s="17">
        <v>3.85</v>
      </c>
    </row>
    <row r="49" spans="2:10" ht="57.75" customHeight="1" thickBot="1" x14ac:dyDescent="0.2">
      <c r="B49" s="18"/>
      <c r="C49" s="1178" t="s">
        <v>5</v>
      </c>
      <c r="D49" s="1178"/>
      <c r="E49" s="1179"/>
      <c r="F49" s="19">
        <v>7.86</v>
      </c>
      <c r="G49" s="20" t="s">
        <v>560</v>
      </c>
      <c r="H49" s="20">
        <v>1.08</v>
      </c>
      <c r="I49" s="20">
        <v>2.4500000000000002</v>
      </c>
      <c r="J49" s="21">
        <v>1.31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TkWAPp2ARS9Eu50qzeZ3v6gylUMR5BIbq0GzfTJfmEM36qE9na2STwLIFxCdZCF7YAUjPBJgA6mNir4V0V1dA==" saltValue="iPQaVqkib3NqnDqDLfyJ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2019-03-11T04:43:14Z</cp:lastPrinted>
  <dcterms:created xsi:type="dcterms:W3CDTF">2019-02-14T01:55:36Z</dcterms:created>
  <dcterms:modified xsi:type="dcterms:W3CDTF">2019-12-05T00:43:30Z</dcterms:modified>
  <cp:category/>
</cp:coreProperties>
</file>